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KO-16-2GS" sheetId="1" r:id="rId1"/>
  </sheets>
  <definedNames/>
  <calcPr fullCalcOnLoad="1"/>
</workbook>
</file>

<file path=xl/sharedStrings.xml><?xml version="1.0" encoding="utf-8"?>
<sst xmlns="http://schemas.openxmlformats.org/spreadsheetml/2006/main" count="97" uniqueCount="58">
  <si>
    <t>Trostrunde</t>
  </si>
  <si>
    <t>Verliererseite</t>
  </si>
  <si>
    <t>2. Trostrunde</t>
  </si>
  <si>
    <t>1. Trostrunde</t>
  </si>
  <si>
    <t>Teilnehmer 1:</t>
  </si>
  <si>
    <t>Teilnehmer 2:</t>
  </si>
  <si>
    <t>Teilnehmer 3:</t>
  </si>
  <si>
    <t>Teilnehmer 4:</t>
  </si>
  <si>
    <t>Gewinner der 1. Trostrunde +
Verlierer der 2. Runde</t>
  </si>
  <si>
    <t>Verlierer der 1. Runde</t>
  </si>
  <si>
    <t>Teilnehmer 5:</t>
  </si>
  <si>
    <t>Gewinner</t>
  </si>
  <si>
    <t>Teilnehmer 6:</t>
  </si>
  <si>
    <t>Teilnehmer 7:</t>
  </si>
  <si>
    <t>Teilnehmer 8:</t>
  </si>
  <si>
    <t>3. / 4. Platz</t>
  </si>
  <si>
    <t>5. / 6. Platz</t>
  </si>
  <si>
    <t>7. / 8. Platz</t>
  </si>
  <si>
    <t>Verlierer</t>
  </si>
  <si>
    <t>Finale</t>
  </si>
  <si>
    <t>2. Platz</t>
  </si>
  <si>
    <t>3. Platz</t>
  </si>
  <si>
    <t>5. Platz</t>
  </si>
  <si>
    <t>7. Platz</t>
  </si>
  <si>
    <t>4. Platz</t>
  </si>
  <si>
    <t>6. Platz</t>
  </si>
  <si>
    <t>8. Platz</t>
  </si>
  <si>
    <t>1. Runde</t>
  </si>
  <si>
    <t>© Deutscher Tennis Bund e.V.</t>
  </si>
  <si>
    <t>1.Satz</t>
  </si>
  <si>
    <t>2.Satz</t>
  </si>
  <si>
    <t>3.Satz</t>
  </si>
  <si>
    <t>Sätze</t>
  </si>
  <si>
    <t>Teilnehmer 9:</t>
  </si>
  <si>
    <t>Teilnehmer 10:</t>
  </si>
  <si>
    <t>Gewinner der 3. Trostrunde + 
Verlierer 3. Runde</t>
  </si>
  <si>
    <t>Gewinner der 2. Trostrunde</t>
  </si>
  <si>
    <t>Teilnehmer 11:</t>
  </si>
  <si>
    <t>Teilnehmer 12:</t>
  </si>
  <si>
    <t>Teilnehmer 13:</t>
  </si>
  <si>
    <t>Teilnehmer 14:</t>
  </si>
  <si>
    <t>Teilnehmer 15:</t>
  </si>
  <si>
    <t>Teilnehmer16:</t>
  </si>
  <si>
    <t>Sieger</t>
  </si>
  <si>
    <t>Walser/Walser</t>
  </si>
  <si>
    <t>Rast</t>
  </si>
  <si>
    <t>Schulz/Goebel</t>
  </si>
  <si>
    <t>Clubmeisterschaften 2020 - Herren Doppel</t>
  </si>
  <si>
    <t>Borgmann/Schachtner</t>
  </si>
  <si>
    <t>Lehmann/Dorn</t>
  </si>
  <si>
    <t>Baumgarten/Kral</t>
  </si>
  <si>
    <t>Frisoli/Haas</t>
  </si>
  <si>
    <t>Lennhof/Velder</t>
  </si>
  <si>
    <t>Preßler/Förster</t>
  </si>
  <si>
    <t>Rademacher,F/Willeke,J</t>
  </si>
  <si>
    <t>Kantert/Willeke,D</t>
  </si>
  <si>
    <t>Rademacher,J./Thiery</t>
  </si>
  <si>
    <t>Schmidt/Krätzer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</si>
</sst>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20"/>
      <color indexed="8"/>
      <name val="Tahoma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u val="single"/>
      <sz val="10"/>
      <color indexed="20"/>
      <name val="Arial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u val="single"/>
      <sz val="10"/>
      <color indexed="12"/>
      <name val="Arial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u val="single"/>
      <sz val="10"/>
      <color theme="11"/>
      <name val="Arial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u val="single"/>
      <sz val="10"/>
      <color theme="10"/>
      <name val="Arial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b/>
      <sz val="11"/>
      <color theme="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4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1" fillId="34" borderId="13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1" fillId="34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 vertical="center" textRotation="90"/>
    </xf>
    <xf numFmtId="0" fontId="1" fillId="36" borderId="13" xfId="0" applyFont="1" applyFill="1" applyBorder="1" applyAlignment="1">
      <alignment horizontal="left" vertical="center"/>
    </xf>
    <xf numFmtId="0" fontId="1" fillId="37" borderId="13" xfId="0" applyFont="1" applyFill="1" applyBorder="1" applyAlignment="1">
      <alignment horizontal="left" vertical="center"/>
    </xf>
    <xf numFmtId="0" fontId="1" fillId="33" borderId="0" xfId="0" applyFont="1" applyFill="1" applyBorder="1" applyAlignment="1" applyProtection="1">
      <alignment vertical="center"/>
      <protection locked="0"/>
    </xf>
    <xf numFmtId="0" fontId="0" fillId="33" borderId="15" xfId="0" applyFill="1" applyBorder="1" applyAlignment="1">
      <alignment vertical="center"/>
    </xf>
    <xf numFmtId="0" fontId="1" fillId="36" borderId="14" xfId="0" applyFont="1" applyFill="1" applyBorder="1" applyAlignment="1">
      <alignment horizontal="left" vertical="center"/>
    </xf>
    <xf numFmtId="0" fontId="1" fillId="37" borderId="14" xfId="0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 horizontal="left" vertical="center"/>
    </xf>
    <xf numFmtId="0" fontId="0" fillId="33" borderId="0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left" vertical="center"/>
    </xf>
    <xf numFmtId="0" fontId="1" fillId="39" borderId="13" xfId="0" applyFont="1" applyFill="1" applyBorder="1" applyAlignment="1">
      <alignment horizontal="left" vertical="center"/>
    </xf>
    <xf numFmtId="0" fontId="1" fillId="40" borderId="13" xfId="0" applyFont="1" applyFill="1" applyBorder="1" applyAlignment="1">
      <alignment horizontal="left" vertical="center"/>
    </xf>
    <xf numFmtId="0" fontId="1" fillId="38" borderId="14" xfId="0" applyFont="1" applyFill="1" applyBorder="1" applyAlignment="1">
      <alignment horizontal="left" vertical="center"/>
    </xf>
    <xf numFmtId="0" fontId="1" fillId="39" borderId="14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" fillId="33" borderId="22" xfId="0" applyFont="1" applyFill="1" applyBorder="1" applyAlignment="1">
      <alignment/>
    </xf>
    <xf numFmtId="0" fontId="7" fillId="41" borderId="23" xfId="0" applyFont="1" applyFill="1" applyBorder="1" applyAlignment="1" applyProtection="1">
      <alignment horizontal="center" vertical="center"/>
      <protection locked="0"/>
    </xf>
    <xf numFmtId="0" fontId="7" fillId="42" borderId="24" xfId="0" applyFont="1" applyFill="1" applyBorder="1" applyAlignment="1" applyProtection="1">
      <alignment horizontal="center" vertical="center"/>
      <protection locked="0"/>
    </xf>
    <xf numFmtId="0" fontId="7" fillId="41" borderId="25" xfId="0" applyFont="1" applyFill="1" applyBorder="1" applyAlignment="1" applyProtection="1">
      <alignment horizontal="center" vertical="center"/>
      <protection locked="0"/>
    </xf>
    <xf numFmtId="0" fontId="7" fillId="42" borderId="26" xfId="0" applyFont="1" applyFill="1" applyBorder="1" applyAlignment="1" applyProtection="1">
      <alignment horizontal="center" vertical="center"/>
      <protection locked="0"/>
    </xf>
    <xf numFmtId="0" fontId="7" fillId="42" borderId="27" xfId="0" applyFont="1" applyFill="1" applyBorder="1" applyAlignment="1" applyProtection="1">
      <alignment horizontal="center" vertical="center"/>
      <protection locked="0"/>
    </xf>
    <xf numFmtId="0" fontId="7" fillId="41" borderId="28" xfId="0" applyFont="1" applyFill="1" applyBorder="1" applyAlignment="1" applyProtection="1">
      <alignment horizontal="center" vertical="center"/>
      <protection locked="0"/>
    </xf>
    <xf numFmtId="0" fontId="7" fillId="42" borderId="29" xfId="0" applyFont="1" applyFill="1" applyBorder="1" applyAlignment="1" applyProtection="1">
      <alignment horizontal="center" vertical="center"/>
      <protection locked="0"/>
    </xf>
    <xf numFmtId="0" fontId="7" fillId="41" borderId="30" xfId="0" applyFont="1" applyFill="1" applyBorder="1" applyAlignment="1" applyProtection="1">
      <alignment horizontal="center" vertical="center"/>
      <protection locked="0"/>
    </xf>
    <xf numFmtId="0" fontId="7" fillId="41" borderId="14" xfId="0" applyFont="1" applyFill="1" applyBorder="1" applyAlignment="1" applyProtection="1">
      <alignment horizontal="center" vertical="center"/>
      <protection locked="0"/>
    </xf>
    <xf numFmtId="0" fontId="7" fillId="42" borderId="3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0" fillId="33" borderId="32" xfId="0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0" fillId="33" borderId="33" xfId="0" applyFill="1" applyBorder="1" applyAlignment="1">
      <alignment vertical="center"/>
    </xf>
    <xf numFmtId="0" fontId="1" fillId="33" borderId="34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7" fillId="41" borderId="39" xfId="0" applyFont="1" applyFill="1" applyBorder="1" applyAlignment="1" applyProtection="1">
      <alignment horizontal="center" vertical="center"/>
      <protection locked="0"/>
    </xf>
    <xf numFmtId="0" fontId="7" fillId="41" borderId="4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4" fillId="42" borderId="41" xfId="0" applyFont="1" applyFill="1" applyBorder="1" applyAlignment="1">
      <alignment horizontal="center" vertical="center"/>
    </xf>
    <xf numFmtId="0" fontId="6" fillId="42" borderId="4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textRotation="90"/>
    </xf>
    <xf numFmtId="0" fontId="3" fillId="33" borderId="42" xfId="0" applyFont="1" applyFill="1" applyBorder="1" applyAlignment="1" applyProtection="1">
      <alignment horizontal="center" vertical="center" textRotation="90"/>
      <protection locked="0"/>
    </xf>
    <xf numFmtId="0" fontId="8" fillId="33" borderId="43" xfId="0" applyFont="1" applyFill="1" applyBorder="1" applyAlignment="1">
      <alignment horizontal="right" vertical="center" textRotation="90"/>
    </xf>
    <xf numFmtId="0" fontId="3" fillId="33" borderId="42" xfId="0" applyFont="1" applyFill="1" applyBorder="1" applyAlignment="1" applyProtection="1">
      <alignment horizontal="right" vertical="center" textRotation="90"/>
      <protection locked="0"/>
    </xf>
    <xf numFmtId="0" fontId="4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2" fillId="33" borderId="44" xfId="0" applyFont="1" applyFill="1" applyBorder="1" applyAlignment="1" applyProtection="1">
      <alignment horizontal="center" vertical="center"/>
      <protection locked="0"/>
    </xf>
    <xf numFmtId="0" fontId="3" fillId="43" borderId="4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238125</xdr:colOff>
      <xdr:row>9</xdr:row>
      <xdr:rowOff>314325</xdr:rowOff>
    </xdr:from>
    <xdr:to>
      <xdr:col>47</xdr:col>
      <xdr:colOff>0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812125" y="2933700"/>
          <a:ext cx="542925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238125</xdr:colOff>
      <xdr:row>6</xdr:row>
      <xdr:rowOff>304800</xdr:rowOff>
    </xdr:from>
    <xdr:to>
      <xdr:col>47</xdr:col>
      <xdr:colOff>0</xdr:colOff>
      <xdr:row>10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0812125" y="1981200"/>
          <a:ext cx="542925" cy="1123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13</xdr:row>
      <xdr:rowOff>0</xdr:rowOff>
    </xdr:from>
    <xdr:to>
      <xdr:col>47</xdr:col>
      <xdr:colOff>0</xdr:colOff>
      <xdr:row>14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0859750" y="3876675"/>
          <a:ext cx="495300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219075</xdr:colOff>
      <xdr:row>15</xdr:row>
      <xdr:rowOff>133350</xdr:rowOff>
    </xdr:from>
    <xdr:to>
      <xdr:col>47</xdr:col>
      <xdr:colOff>0</xdr:colOff>
      <xdr:row>15</xdr:row>
      <xdr:rowOff>314325</xdr:rowOff>
    </xdr:to>
    <xdr:sp>
      <xdr:nvSpPr>
        <xdr:cNvPr id="4" name="Line 4"/>
        <xdr:cNvSpPr>
          <a:spLocks/>
        </xdr:cNvSpPr>
      </xdr:nvSpPr>
      <xdr:spPr>
        <a:xfrm flipV="1">
          <a:off x="20793075" y="4638675"/>
          <a:ext cx="5619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238125</xdr:colOff>
      <xdr:row>20</xdr:row>
      <xdr:rowOff>0</xdr:rowOff>
    </xdr:from>
    <xdr:to>
      <xdr:col>47</xdr:col>
      <xdr:colOff>0</xdr:colOff>
      <xdr:row>20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0812125" y="6067425"/>
          <a:ext cx="542925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238125</xdr:colOff>
      <xdr:row>21</xdr:row>
      <xdr:rowOff>133350</xdr:rowOff>
    </xdr:from>
    <xdr:to>
      <xdr:col>47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0812125" y="6515100"/>
          <a:ext cx="542925" cy="495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161925</xdr:rowOff>
    </xdr:from>
    <xdr:to>
      <xdr:col>47</xdr:col>
      <xdr:colOff>0</xdr:colOff>
      <xdr:row>25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0859750" y="7486650"/>
          <a:ext cx="4953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161925</xdr:rowOff>
    </xdr:from>
    <xdr:to>
      <xdr:col>47</xdr:col>
      <xdr:colOff>0</xdr:colOff>
      <xdr:row>28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0859750" y="7800975"/>
          <a:ext cx="495300" cy="1095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6</xdr:row>
      <xdr:rowOff>304800</xdr:rowOff>
    </xdr:from>
    <xdr:to>
      <xdr:col>40</xdr:col>
      <xdr:colOff>19050</xdr:colOff>
      <xdr:row>10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7516475" y="1981200"/>
          <a:ext cx="504825" cy="1123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9</xdr:row>
      <xdr:rowOff>314325</xdr:rowOff>
    </xdr:from>
    <xdr:to>
      <xdr:col>40</xdr:col>
      <xdr:colOff>0</xdr:colOff>
      <xdr:row>11</xdr:row>
      <xdr:rowOff>133350</xdr:rowOff>
    </xdr:to>
    <xdr:sp>
      <xdr:nvSpPr>
        <xdr:cNvPr id="10" name="Line 10"/>
        <xdr:cNvSpPr>
          <a:spLocks/>
        </xdr:cNvSpPr>
      </xdr:nvSpPr>
      <xdr:spPr>
        <a:xfrm flipV="1">
          <a:off x="17516475" y="2933700"/>
          <a:ext cx="485775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12</xdr:row>
      <xdr:rowOff>304800</xdr:rowOff>
    </xdr:from>
    <xdr:to>
      <xdr:col>40</xdr:col>
      <xdr:colOff>0</xdr:colOff>
      <xdr:row>14</xdr:row>
      <xdr:rowOff>171450</xdr:rowOff>
    </xdr:to>
    <xdr:sp>
      <xdr:nvSpPr>
        <xdr:cNvPr id="11" name="Line 11"/>
        <xdr:cNvSpPr>
          <a:spLocks/>
        </xdr:cNvSpPr>
      </xdr:nvSpPr>
      <xdr:spPr>
        <a:xfrm flipV="1">
          <a:off x="17516475" y="3867150"/>
          <a:ext cx="485775" cy="495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15</xdr:row>
      <xdr:rowOff>161925</xdr:rowOff>
    </xdr:from>
    <xdr:to>
      <xdr:col>40</xdr:col>
      <xdr:colOff>0</xdr:colOff>
      <xdr:row>15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17516475" y="4667250"/>
          <a:ext cx="485775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20</xdr:row>
      <xdr:rowOff>9525</xdr:rowOff>
    </xdr:from>
    <xdr:to>
      <xdr:col>40</xdr:col>
      <xdr:colOff>0</xdr:colOff>
      <xdr:row>20</xdr:row>
      <xdr:rowOff>180975</xdr:rowOff>
    </xdr:to>
    <xdr:sp>
      <xdr:nvSpPr>
        <xdr:cNvPr id="13" name="Line 13"/>
        <xdr:cNvSpPr>
          <a:spLocks/>
        </xdr:cNvSpPr>
      </xdr:nvSpPr>
      <xdr:spPr>
        <a:xfrm flipV="1">
          <a:off x="17516475" y="6076950"/>
          <a:ext cx="485775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21</xdr:row>
      <xdr:rowOff>142875</xdr:rowOff>
    </xdr:from>
    <xdr:to>
      <xdr:col>40</xdr:col>
      <xdr:colOff>9525</xdr:colOff>
      <xdr:row>23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7516475" y="6524625"/>
          <a:ext cx="495300" cy="495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24</xdr:row>
      <xdr:rowOff>161925</xdr:rowOff>
    </xdr:from>
    <xdr:to>
      <xdr:col>40</xdr:col>
      <xdr:colOff>9525</xdr:colOff>
      <xdr:row>25</xdr:row>
      <xdr:rowOff>314325</xdr:rowOff>
    </xdr:to>
    <xdr:sp>
      <xdr:nvSpPr>
        <xdr:cNvPr id="15" name="Line 15"/>
        <xdr:cNvSpPr>
          <a:spLocks/>
        </xdr:cNvSpPr>
      </xdr:nvSpPr>
      <xdr:spPr>
        <a:xfrm>
          <a:off x="17506950" y="7486650"/>
          <a:ext cx="504825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152400</xdr:rowOff>
    </xdr:from>
    <xdr:to>
      <xdr:col>40</xdr:col>
      <xdr:colOff>0</xdr:colOff>
      <xdr:row>29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17506950" y="7791450"/>
          <a:ext cx="495300" cy="1123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7</xdr:col>
      <xdr:colOff>247650</xdr:colOff>
      <xdr:row>6</xdr:row>
      <xdr:rowOff>238125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809750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"/>
  <sheetViews>
    <sheetView showGridLines="0" tabSelected="1" view="pageBreakPreview" zoomScale="60" zoomScaleNormal="60" zoomScalePageLayoutView="0" workbookViewId="0" topLeftCell="A1">
      <selection activeCell="G19" sqref="G19"/>
    </sheetView>
  </sheetViews>
  <sheetFormatPr defaultColWidth="11.421875" defaultRowHeight="12.75"/>
  <cols>
    <col min="1" max="5" width="3.7109375" style="0" customWidth="1"/>
    <col min="6" max="9" width="4.28125" style="0" customWidth="1"/>
    <col min="10" max="10" width="25.7109375" style="0" customWidth="1"/>
    <col min="11" max="12" width="3.7109375" style="0" customWidth="1"/>
    <col min="13" max="16" width="4.28125" style="0" customWidth="1"/>
    <col min="17" max="17" width="25.7109375" style="0" customWidth="1"/>
    <col min="18" max="19" width="3.7109375" style="0" customWidth="1"/>
    <col min="20" max="23" width="4.28125" style="0" customWidth="1"/>
    <col min="24" max="24" width="25.7109375" style="0" customWidth="1"/>
    <col min="25" max="26" width="3.7109375" style="0" customWidth="1"/>
    <col min="27" max="30" width="4.28125" style="0" customWidth="1"/>
    <col min="31" max="31" width="25.7109375" style="0" customWidth="1"/>
    <col min="32" max="33" width="3.7109375" style="0" customWidth="1"/>
    <col min="34" max="37" width="4.28125" style="0" customWidth="1"/>
    <col min="38" max="38" width="25.7109375" style="0" customWidth="1"/>
    <col min="39" max="39" width="3.7109375" style="69" customWidth="1"/>
    <col min="40" max="40" width="3.7109375" style="0" customWidth="1"/>
    <col min="41" max="41" width="25.7109375" style="0" customWidth="1"/>
    <col min="42" max="45" width="4.28125" style="0" customWidth="1"/>
    <col min="46" max="47" width="3.7109375" style="0" customWidth="1"/>
    <col min="48" max="48" width="25.7109375" style="0" customWidth="1"/>
    <col min="49" max="52" width="4.28125" style="0" customWidth="1"/>
    <col min="53" max="54" width="3.7109375" style="0" customWidth="1"/>
    <col min="55" max="55" width="25.7109375" style="0" customWidth="1"/>
    <col min="56" max="59" width="4.28125" style="0" customWidth="1"/>
    <col min="60" max="61" width="3.7109375" style="0" customWidth="1"/>
    <col min="62" max="62" width="25.7109375" style="0" customWidth="1"/>
    <col min="63" max="66" width="4.28125" style="0" customWidth="1"/>
    <col min="67" max="67" width="3.7109375" style="0" customWidth="1"/>
    <col min="68" max="68" width="15.7109375" style="0" customWidth="1"/>
    <col min="69" max="69" width="25.7109375" style="0" customWidth="1"/>
    <col min="70" max="70" width="1.7109375" style="1" customWidth="1"/>
  </cols>
  <sheetData>
    <row r="1" spans="39:70" s="1" customFormat="1" ht="7.5" customHeight="1">
      <c r="AM1" s="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4"/>
    </row>
    <row r="2" spans="1:70" ht="25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8"/>
      <c r="AO2" s="107" t="s">
        <v>47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5"/>
      <c r="BE2" s="5"/>
      <c r="BF2" s="5"/>
      <c r="BG2" s="5"/>
      <c r="BH2" s="5"/>
      <c r="BI2" s="5"/>
      <c r="BJ2" s="5"/>
      <c r="BK2" s="6"/>
      <c r="BL2" s="8"/>
      <c r="BM2" s="8"/>
      <c r="BN2" s="8"/>
      <c r="BO2" s="8"/>
      <c r="BP2" s="8"/>
      <c r="BQ2" s="8"/>
      <c r="BR2" s="7"/>
    </row>
    <row r="3" spans="1:70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8"/>
      <c r="AO3" s="70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6"/>
      <c r="BL3" s="8"/>
      <c r="BM3" s="8"/>
      <c r="BN3" s="8"/>
      <c r="BO3" s="8"/>
      <c r="BP3" s="14" t="s">
        <v>6</v>
      </c>
      <c r="BQ3" s="18" t="s">
        <v>50</v>
      </c>
      <c r="BR3" s="7"/>
    </row>
    <row r="4" spans="1:70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8" t="s">
        <v>0</v>
      </c>
      <c r="S4" s="108"/>
      <c r="T4" s="108"/>
      <c r="U4" s="108"/>
      <c r="V4" s="108"/>
      <c r="W4" s="108"/>
      <c r="X4" s="108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71"/>
      <c r="BD4" s="71"/>
      <c r="BE4" s="71"/>
      <c r="BF4" s="72"/>
      <c r="BG4" s="72"/>
      <c r="BH4" s="8"/>
      <c r="BI4" s="72"/>
      <c r="BJ4" s="8"/>
      <c r="BK4" s="8"/>
      <c r="BL4" s="8"/>
      <c r="BM4" s="8"/>
      <c r="BN4" s="8"/>
      <c r="BO4" s="8"/>
      <c r="BP4" s="8"/>
      <c r="BQ4" s="21"/>
      <c r="BR4" s="7"/>
    </row>
    <row r="5" spans="1:70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09" t="s">
        <v>1</v>
      </c>
      <c r="S5" s="109"/>
      <c r="T5" s="109"/>
      <c r="U5" s="109"/>
      <c r="V5" s="109"/>
      <c r="W5" s="109"/>
      <c r="X5" s="109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8"/>
      <c r="AO5" s="8"/>
      <c r="AP5" s="102" t="s">
        <v>29</v>
      </c>
      <c r="AQ5" s="102" t="s">
        <v>30</v>
      </c>
      <c r="AR5" s="102" t="s">
        <v>31</v>
      </c>
      <c r="AS5" s="102" t="s">
        <v>32</v>
      </c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9"/>
      <c r="BG5" s="9"/>
      <c r="BH5" s="9"/>
      <c r="BI5" s="14" t="s">
        <v>4</v>
      </c>
      <c r="BJ5" s="18" t="s">
        <v>44</v>
      </c>
      <c r="BK5" s="8"/>
      <c r="BL5" s="8"/>
      <c r="BM5" s="8"/>
      <c r="BN5" s="8"/>
      <c r="BO5" s="8"/>
      <c r="BP5" s="14" t="s">
        <v>7</v>
      </c>
      <c r="BQ5" s="18" t="s">
        <v>57</v>
      </c>
      <c r="BR5" s="7"/>
    </row>
    <row r="6" spans="1:70" ht="24.75" customHeight="1">
      <c r="A6" s="1"/>
      <c r="B6" s="1"/>
      <c r="C6" s="1"/>
      <c r="D6" s="1"/>
      <c r="E6" s="106"/>
      <c r="F6" s="106"/>
      <c r="G6" s="106"/>
      <c r="H6" s="106"/>
      <c r="I6" s="106"/>
      <c r="J6" s="1"/>
      <c r="K6" s="1"/>
      <c r="L6" s="1"/>
      <c r="M6" s="1"/>
      <c r="N6" s="1"/>
      <c r="O6" s="1"/>
      <c r="P6" s="1"/>
      <c r="Q6" s="1"/>
      <c r="R6" s="10"/>
      <c r="S6" s="10"/>
      <c r="T6" s="10"/>
      <c r="U6" s="10"/>
      <c r="V6" s="10"/>
      <c r="W6" s="10"/>
      <c r="X6" s="1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  <c r="AN6" s="8"/>
      <c r="AO6" s="8"/>
      <c r="AP6" s="102"/>
      <c r="AQ6" s="102"/>
      <c r="AR6" s="102"/>
      <c r="AS6" s="102"/>
      <c r="AT6" s="9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21"/>
      <c r="BK6" s="8"/>
      <c r="BL6" s="8"/>
      <c r="BM6" s="8"/>
      <c r="BN6" s="8"/>
      <c r="BO6" s="8"/>
      <c r="BP6" s="8"/>
      <c r="BQ6" s="21"/>
      <c r="BR6" s="7"/>
    </row>
    <row r="7" spans="1:70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0"/>
      <c r="S7" s="10"/>
      <c r="T7" s="36"/>
      <c r="U7" s="36"/>
      <c r="V7" s="36"/>
      <c r="W7" s="36"/>
      <c r="X7" s="3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2"/>
      <c r="AN7" s="8"/>
      <c r="AO7" s="13" t="str">
        <f>IF(BJ5&lt;&gt;"",BJ5,"")</f>
        <v>Walser/Walser</v>
      </c>
      <c r="AP7" s="59">
        <v>6</v>
      </c>
      <c r="AQ7" s="59">
        <v>6</v>
      </c>
      <c r="AR7" s="59"/>
      <c r="AS7" s="60">
        <f>IF(AP7&gt;AP8,1,0)+IF(AQ7&gt;AQ8,1,0)+IF(AR7&gt;AR8,1,0)</f>
        <v>2</v>
      </c>
      <c r="AT7" s="9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9"/>
      <c r="BG7" s="9"/>
      <c r="BH7" s="9"/>
      <c r="BI7" s="14" t="s">
        <v>5</v>
      </c>
      <c r="BJ7" s="18" t="s">
        <v>45</v>
      </c>
      <c r="BK7" s="32"/>
      <c r="BL7" s="8"/>
      <c r="BM7" s="8"/>
      <c r="BN7" s="8"/>
      <c r="BO7" s="8"/>
      <c r="BP7" s="14" t="s">
        <v>10</v>
      </c>
      <c r="BQ7" s="18" t="s">
        <v>48</v>
      </c>
      <c r="BR7" s="7"/>
    </row>
    <row r="8" spans="1:70" ht="24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6"/>
      <c r="U8" s="36"/>
      <c r="V8" s="36"/>
      <c r="W8" s="36"/>
      <c r="X8" s="35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2"/>
      <c r="AN8" s="8"/>
      <c r="AO8" s="13" t="str">
        <f>IF(BJ7&lt;&gt;"",BJ7,"")</f>
        <v>Rast</v>
      </c>
      <c r="AP8" s="61"/>
      <c r="AQ8" s="61"/>
      <c r="AR8" s="61"/>
      <c r="AS8" s="62">
        <f>IF(AP8&gt;AP7,1,0)+IF(AQ8&gt;AQ7,1,0)+IF(AR8&gt;AR7,1,0)</f>
        <v>0</v>
      </c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14"/>
      <c r="BJ8" s="32"/>
      <c r="BK8" s="32"/>
      <c r="BL8" s="8"/>
      <c r="BM8" s="8"/>
      <c r="BN8" s="8"/>
      <c r="BO8" s="8"/>
      <c r="BP8" s="14"/>
      <c r="BQ8" s="32"/>
      <c r="BR8" s="7"/>
    </row>
    <row r="9" spans="1:70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02" t="s">
        <v>32</v>
      </c>
      <c r="AB9" s="102" t="s">
        <v>29</v>
      </c>
      <c r="AC9" s="102" t="s">
        <v>30</v>
      </c>
      <c r="AD9" s="102" t="s">
        <v>31</v>
      </c>
      <c r="AE9" s="1"/>
      <c r="AF9" s="1"/>
      <c r="AG9" s="1"/>
      <c r="AH9" s="102" t="s">
        <v>32</v>
      </c>
      <c r="AI9" s="102" t="s">
        <v>29</v>
      </c>
      <c r="AJ9" s="102" t="s">
        <v>30</v>
      </c>
      <c r="AK9" s="102" t="s">
        <v>31</v>
      </c>
      <c r="AL9" s="1"/>
      <c r="AM9" s="12"/>
      <c r="AN9" s="8"/>
      <c r="AO9" s="8"/>
      <c r="AP9" s="21"/>
      <c r="AQ9" s="21"/>
      <c r="AR9" s="21"/>
      <c r="AS9" s="8"/>
      <c r="AT9" s="8"/>
      <c r="AU9" s="8"/>
      <c r="AV9" s="8"/>
      <c r="AW9" s="102" t="s">
        <v>29</v>
      </c>
      <c r="AX9" s="102" t="s">
        <v>30</v>
      </c>
      <c r="AY9" s="102" t="s">
        <v>31</v>
      </c>
      <c r="AZ9" s="102" t="s">
        <v>32</v>
      </c>
      <c r="BA9" s="8"/>
      <c r="BB9" s="8"/>
      <c r="BC9" s="8"/>
      <c r="BD9" s="8"/>
      <c r="BE9" s="8"/>
      <c r="BF9" s="8"/>
      <c r="BG9" s="8"/>
      <c r="BH9" s="8"/>
      <c r="BI9" s="14"/>
      <c r="BJ9" s="32"/>
      <c r="BK9" s="32"/>
      <c r="BL9" s="8"/>
      <c r="BM9" s="8"/>
      <c r="BN9" s="8"/>
      <c r="BO9" s="8"/>
      <c r="BP9" s="14" t="s">
        <v>12</v>
      </c>
      <c r="BQ9" s="18" t="s">
        <v>45</v>
      </c>
      <c r="BR9" s="7"/>
    </row>
    <row r="10" spans="1:70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02"/>
      <c r="AB10" s="102"/>
      <c r="AC10" s="102"/>
      <c r="AD10" s="102"/>
      <c r="AE10" s="1"/>
      <c r="AF10" s="1"/>
      <c r="AG10" s="1"/>
      <c r="AH10" s="102"/>
      <c r="AI10" s="102"/>
      <c r="AJ10" s="102"/>
      <c r="AK10" s="102"/>
      <c r="AL10" s="1"/>
      <c r="AM10" s="12"/>
      <c r="AN10" s="8"/>
      <c r="AO10" s="13" t="str">
        <f>IF(BQ3&lt;&gt;"",BQ3,"")</f>
        <v>Baumgarten/Kral</v>
      </c>
      <c r="AP10" s="59">
        <v>6</v>
      </c>
      <c r="AQ10" s="59">
        <v>6</v>
      </c>
      <c r="AR10" s="59"/>
      <c r="AS10" s="60">
        <f>IF(AP10&gt;AP11,1,0)+IF(AQ10&gt;AQ11,1,0)+IF(AR10&gt;AR11,1,0)</f>
        <v>2</v>
      </c>
      <c r="AT10" s="8"/>
      <c r="AU10" s="8"/>
      <c r="AV10" s="8"/>
      <c r="AW10" s="102"/>
      <c r="AX10" s="102"/>
      <c r="AY10" s="102"/>
      <c r="AZ10" s="102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14"/>
      <c r="BQ10" s="32"/>
      <c r="BR10" s="7"/>
    </row>
    <row r="11" spans="1:70" s="20" customFormat="1" ht="24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02" t="s">
        <v>32</v>
      </c>
      <c r="N11" s="102" t="s">
        <v>29</v>
      </c>
      <c r="O11" s="102" t="s">
        <v>30</v>
      </c>
      <c r="P11" s="102" t="s">
        <v>31</v>
      </c>
      <c r="Q11" s="15"/>
      <c r="R11" s="15"/>
      <c r="S11" s="15"/>
      <c r="T11" s="102" t="s">
        <v>32</v>
      </c>
      <c r="U11" s="102" t="s">
        <v>29</v>
      </c>
      <c r="V11" s="102" t="s">
        <v>30</v>
      </c>
      <c r="W11" s="102" t="s">
        <v>31</v>
      </c>
      <c r="X11" s="1"/>
      <c r="Y11" s="15"/>
      <c r="Z11" s="15"/>
      <c r="AA11" s="63">
        <f>IF(AB11&gt;AB12,1,0)+IF(AC11&gt;AC12,1,0)+IF(AD11&gt;AD12,1,0)</f>
        <v>1</v>
      </c>
      <c r="AB11" s="64">
        <v>6</v>
      </c>
      <c r="AC11" s="59">
        <v>3</v>
      </c>
      <c r="AD11" s="59">
        <v>7</v>
      </c>
      <c r="AE11" s="23" t="str">
        <f>IF(AH11+AH12=0,0,IF(AH11&gt;AH12,AL11,AL12))</f>
        <v>Schmidt/Krätzer</v>
      </c>
      <c r="AF11" s="15"/>
      <c r="AG11" s="15"/>
      <c r="AH11" s="63">
        <f>IF(AI11&gt;AI12,1,0)+IF(AJ11&gt;AJ12,1,0)+IF(AK11&gt;AK12,1,0)</f>
        <v>0</v>
      </c>
      <c r="AI11" s="64">
        <v>0</v>
      </c>
      <c r="AJ11" s="59">
        <v>0</v>
      </c>
      <c r="AK11" s="59"/>
      <c r="AL11" s="23" t="str">
        <f>IF(AS7+AS8=0,0,IF(AS7&lt;AS8,AO7,AO8))</f>
        <v>Rast</v>
      </c>
      <c r="AM11" s="16"/>
      <c r="AN11" s="9"/>
      <c r="AO11" s="17" t="str">
        <f>IF(BQ5&lt;&gt;"",BQ5,"")</f>
        <v>Schmidt/Krätzer</v>
      </c>
      <c r="AP11" s="61">
        <v>4</v>
      </c>
      <c r="AQ11" s="61">
        <v>2</v>
      </c>
      <c r="AR11" s="61"/>
      <c r="AS11" s="68">
        <f>IF(AP11&gt;AP10,1,0)+IF(AQ11&gt;AQ10,1,0)+IF(AR11&gt;AR10,1,0)</f>
        <v>0</v>
      </c>
      <c r="AT11" s="9"/>
      <c r="AU11" s="9"/>
      <c r="AV11" s="24" t="str">
        <f>IF(AS7+AS8=0,0,IF(AS7&gt;AS8,AO7,AO8))</f>
        <v>Walser/Walser</v>
      </c>
      <c r="AW11" s="59">
        <v>6</v>
      </c>
      <c r="AX11" s="59">
        <v>6</v>
      </c>
      <c r="AY11" s="59"/>
      <c r="AZ11" s="60">
        <f>IF(AW11&gt;AW12,1,0)+IF(AX11&gt;AX12,1,0)+IF(AY11&gt;AY12,1,0)</f>
        <v>2</v>
      </c>
      <c r="BA11" s="43"/>
      <c r="BB11" s="9"/>
      <c r="BC11" s="9"/>
      <c r="BD11" s="102" t="s">
        <v>29</v>
      </c>
      <c r="BE11" s="102" t="s">
        <v>30</v>
      </c>
      <c r="BF11" s="102" t="s">
        <v>31</v>
      </c>
      <c r="BG11" s="102" t="s">
        <v>32</v>
      </c>
      <c r="BH11" s="9"/>
      <c r="BI11" s="9"/>
      <c r="BJ11" s="9"/>
      <c r="BK11" s="9"/>
      <c r="BL11" s="9"/>
      <c r="BM11" s="9"/>
      <c r="BN11" s="9"/>
      <c r="BO11" s="9"/>
      <c r="BP11" s="14" t="s">
        <v>13</v>
      </c>
      <c r="BQ11" s="18" t="s">
        <v>51</v>
      </c>
      <c r="BR11" s="19"/>
    </row>
    <row r="12" spans="1:70" s="20" customFormat="1" ht="24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02"/>
      <c r="N12" s="102"/>
      <c r="O12" s="102"/>
      <c r="P12" s="102"/>
      <c r="Q12" s="15"/>
      <c r="R12" s="15"/>
      <c r="S12" s="15"/>
      <c r="T12" s="102"/>
      <c r="U12" s="102"/>
      <c r="V12" s="102"/>
      <c r="W12" s="102"/>
      <c r="X12" s="1"/>
      <c r="Y12" s="15"/>
      <c r="Z12" s="26"/>
      <c r="AA12" s="65">
        <f>IF(AB12&gt;AB11,1,0)+IF(AC12&gt;AC11,1,0)+IF(AD12&gt;AD11,1,0)</f>
        <v>2</v>
      </c>
      <c r="AB12" s="66">
        <v>4</v>
      </c>
      <c r="AC12" s="61">
        <v>6</v>
      </c>
      <c r="AD12" s="67">
        <v>10</v>
      </c>
      <c r="AE12" s="27" t="str">
        <f>IF(AZ15+AZ16=0,0,IF(AZ15&lt;AZ16,AV15,AV16))</f>
        <v>Kantert/Willeke,D</v>
      </c>
      <c r="AF12" s="26"/>
      <c r="AG12" s="73"/>
      <c r="AH12" s="65">
        <f>IF(AI12&gt;AI11,1,0)+IF(AJ12&gt;AJ11,1,0)+IF(AK12&gt;AK11,1,0)</f>
        <v>2</v>
      </c>
      <c r="AI12" s="66">
        <v>6</v>
      </c>
      <c r="AJ12" s="61">
        <v>6</v>
      </c>
      <c r="AK12" s="67"/>
      <c r="AL12" s="27" t="str">
        <f>IF(AS10+AS11=0,0,IF(AS10&lt;AS11,AO10,AO11))</f>
        <v>Schmidt/Krätzer</v>
      </c>
      <c r="AM12" s="16"/>
      <c r="AN12" s="9"/>
      <c r="AO12" s="8"/>
      <c r="AP12" s="21"/>
      <c r="AQ12" s="21"/>
      <c r="AR12" s="21"/>
      <c r="AS12" s="8"/>
      <c r="AT12" s="9"/>
      <c r="AU12" s="9"/>
      <c r="AV12" s="28" t="str">
        <f>IF(AS10+AS11=0,0,IF(AS10&gt;AS11,AO10,AO11))</f>
        <v>Baumgarten/Kral</v>
      </c>
      <c r="AW12" s="61">
        <v>0</v>
      </c>
      <c r="AX12" s="61">
        <v>0</v>
      </c>
      <c r="AY12" s="61"/>
      <c r="AZ12" s="62">
        <f>IF(AW12&gt;AW11,1,0)+IF(AX12&gt;AX11,1,0)+IF(AY12&gt;AY11,1,0)</f>
        <v>0</v>
      </c>
      <c r="BA12" s="33"/>
      <c r="BB12" s="9"/>
      <c r="BC12" s="9"/>
      <c r="BD12" s="102"/>
      <c r="BE12" s="102"/>
      <c r="BF12" s="102"/>
      <c r="BG12" s="102"/>
      <c r="BH12" s="9"/>
      <c r="BI12" s="9"/>
      <c r="BJ12" s="9"/>
      <c r="BK12" s="9"/>
      <c r="BL12" s="9"/>
      <c r="BM12" s="9"/>
      <c r="BN12" s="9"/>
      <c r="BO12" s="9"/>
      <c r="BP12" s="14"/>
      <c r="BQ12" s="32"/>
      <c r="BR12" s="19"/>
    </row>
    <row r="13" spans="1:70" s="20" customFormat="1" ht="24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63">
        <f>IF(N13&gt;N14,1,0)+IF(O13&gt;O14,1,0)+IF(P13&gt;P14,1,0)</f>
        <v>0</v>
      </c>
      <c r="N13" s="64">
        <v>0</v>
      </c>
      <c r="O13" s="59">
        <v>0</v>
      </c>
      <c r="P13" s="59"/>
      <c r="Q13" s="23" t="str">
        <f>IF(T13+T14=0,0,IF(T13&gt;T14,X13,X14))</f>
        <v>Baumgarten/Kral</v>
      </c>
      <c r="R13" s="15"/>
      <c r="S13" s="15"/>
      <c r="T13" s="63">
        <f>IF(U13&gt;U14,1,0)+IF(V13&gt;V14,1,0)+IF(W13&gt;W14,1,0)</f>
        <v>0</v>
      </c>
      <c r="U13" s="64">
        <v>1</v>
      </c>
      <c r="V13" s="59">
        <v>4</v>
      </c>
      <c r="W13" s="59"/>
      <c r="X13" s="23" t="str">
        <f>IF(AA11+AA12=0,0,IF(AA11&gt;AA12,AE11,AE12))</f>
        <v>Kantert/Willeke,D</v>
      </c>
      <c r="Y13" s="15"/>
      <c r="Z13" s="29"/>
      <c r="AA13" s="15"/>
      <c r="AB13" s="30"/>
      <c r="AC13" s="30"/>
      <c r="AD13" s="30"/>
      <c r="AE13" s="74">
        <v>2</v>
      </c>
      <c r="AF13" s="31"/>
      <c r="AG13" s="31"/>
      <c r="AH13" s="15"/>
      <c r="AI13" s="30"/>
      <c r="AJ13" s="30"/>
      <c r="AK13" s="30"/>
      <c r="AL13" s="15"/>
      <c r="AM13" s="16"/>
      <c r="AN13" s="9"/>
      <c r="AO13" s="13" t="str">
        <f>IF(BQ7&lt;&gt;"",BQ7,"")</f>
        <v>Borgmann/Schachtner</v>
      </c>
      <c r="AP13" s="59">
        <v>6</v>
      </c>
      <c r="AQ13" s="59">
        <v>6</v>
      </c>
      <c r="AR13" s="59"/>
      <c r="AS13" s="60">
        <f>IF(AP13&gt;AP14,1,0)+IF(AQ13&gt;AQ14,1,0)+IF(AR13&gt;AR14,1,0)</f>
        <v>2</v>
      </c>
      <c r="AT13" s="9"/>
      <c r="AU13" s="9"/>
      <c r="AV13" s="74"/>
      <c r="AW13" s="25"/>
      <c r="AX13" s="25"/>
      <c r="AY13" s="32"/>
      <c r="AZ13" s="11"/>
      <c r="BA13" s="33"/>
      <c r="BB13" s="43"/>
      <c r="BC13" s="24" t="str">
        <f>IF(AZ11+AZ12=0,0,IF(AZ11&gt;AZ12,AV11,AV12))</f>
        <v>Walser/Walser</v>
      </c>
      <c r="BD13" s="59">
        <v>6</v>
      </c>
      <c r="BE13" s="59">
        <v>6</v>
      </c>
      <c r="BF13" s="85"/>
      <c r="BG13" s="60">
        <f>IF(BD13&gt;BD14,1,0)+IF(BE13&gt;BE14,1,0)+IF(BF13&gt;BF14,1,0)</f>
        <v>2</v>
      </c>
      <c r="BH13" s="43"/>
      <c r="BI13" s="9"/>
      <c r="BJ13" s="9"/>
      <c r="BK13" s="9"/>
      <c r="BL13" s="9"/>
      <c r="BM13" s="9"/>
      <c r="BN13" s="9"/>
      <c r="BO13" s="9"/>
      <c r="BP13" s="14" t="s">
        <v>14</v>
      </c>
      <c r="BQ13" s="18" t="s">
        <v>55</v>
      </c>
      <c r="BR13" s="19"/>
    </row>
    <row r="14" spans="1:70" s="20" customFormat="1" ht="24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31"/>
      <c r="L14" s="26"/>
      <c r="M14" s="65">
        <f>IF(N14&gt;N13,1,0)+IF(O14&gt;O13,1,0)+IF(P14&gt;P13,1,0)</f>
        <v>2</v>
      </c>
      <c r="N14" s="66">
        <v>6</v>
      </c>
      <c r="O14" s="61">
        <v>6</v>
      </c>
      <c r="P14" s="67"/>
      <c r="Q14" s="27" t="str">
        <f>IF(BG23+BG24=0,0,IF(BG23&lt;BG24,BC23,BC24))</f>
        <v>Lehmann/Dorn</v>
      </c>
      <c r="R14" s="26"/>
      <c r="S14" s="73"/>
      <c r="T14" s="65">
        <f>IF(U14&gt;U13,1,0)+IF(V14&gt;V13,1,0)+IF(W14&gt;W13,1,0)</f>
        <v>2</v>
      </c>
      <c r="U14" s="66">
        <v>6</v>
      </c>
      <c r="V14" s="61">
        <v>6</v>
      </c>
      <c r="W14" s="67"/>
      <c r="X14" s="27" t="str">
        <f>IF(AA15+AA16=0,0,IF(AA15&gt;AA16,AE15,AE16))</f>
        <v>Baumgarten/Kral</v>
      </c>
      <c r="Y14" s="26"/>
      <c r="Z14" s="29"/>
      <c r="AA14" s="31"/>
      <c r="AB14" s="38"/>
      <c r="AC14" s="38"/>
      <c r="AD14" s="38"/>
      <c r="AE14" s="31"/>
      <c r="AF14" s="31"/>
      <c r="AG14" s="31"/>
      <c r="AH14" s="15"/>
      <c r="AI14" s="30"/>
      <c r="AJ14" s="30"/>
      <c r="AK14" s="30"/>
      <c r="AL14" s="15"/>
      <c r="AM14" s="16"/>
      <c r="AN14" s="9"/>
      <c r="AO14" s="17" t="str">
        <f>IF(BQ9&lt;&gt;"",BQ9,"")</f>
        <v>Rast</v>
      </c>
      <c r="AP14" s="61">
        <v>0</v>
      </c>
      <c r="AQ14" s="61">
        <v>0</v>
      </c>
      <c r="AR14" s="61"/>
      <c r="AS14" s="68">
        <f>IF(AP14&gt;AP13,1,0)+IF(AQ14&gt;AQ13,1,0)+IF(AR14&gt;AR13,1,0)</f>
        <v>0</v>
      </c>
      <c r="AT14" s="9"/>
      <c r="AU14" s="9"/>
      <c r="AV14" s="9"/>
      <c r="AW14" s="25"/>
      <c r="AX14" s="25"/>
      <c r="AY14" s="32"/>
      <c r="AZ14" s="11"/>
      <c r="BA14" s="33"/>
      <c r="BB14" s="9"/>
      <c r="BC14" s="28" t="str">
        <f>IF(AZ15+AZ16=0,0,IF(AZ15&gt;AZ16,AV15,AV16))</f>
        <v>Borgmann/Schachtner</v>
      </c>
      <c r="BD14" s="61">
        <v>3</v>
      </c>
      <c r="BE14" s="61">
        <v>2</v>
      </c>
      <c r="BF14" s="86"/>
      <c r="BG14" s="62">
        <f>IF(BD14&gt;BD13,1,0)+IF(BE14&gt;BE13,1,0)+IF(BF14&gt;BF13,1,0)</f>
        <v>0</v>
      </c>
      <c r="BH14" s="33"/>
      <c r="BI14" s="9"/>
      <c r="BJ14" s="9"/>
      <c r="BK14" s="9"/>
      <c r="BL14" s="9"/>
      <c r="BM14" s="9"/>
      <c r="BN14" s="9"/>
      <c r="BO14" s="9"/>
      <c r="BP14" s="9"/>
      <c r="BQ14" s="32"/>
      <c r="BR14" s="19"/>
    </row>
    <row r="15" spans="1:70" s="20" customFormat="1" ht="24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31"/>
      <c r="L15" s="29"/>
      <c r="M15" s="31"/>
      <c r="N15" s="31"/>
      <c r="O15" s="31"/>
      <c r="P15" s="31"/>
      <c r="Q15" s="74"/>
      <c r="R15" s="31"/>
      <c r="S15" s="31"/>
      <c r="T15" s="15"/>
      <c r="U15" s="15"/>
      <c r="V15" s="15"/>
      <c r="W15" s="15"/>
      <c r="X15" s="15"/>
      <c r="Y15" s="15"/>
      <c r="Z15" s="40"/>
      <c r="AA15" s="63">
        <f>IF(AB15&gt;AB16,1,0)+IF(AC15&gt;AC16,1,0)+IF(AD15&gt;AD16,1,0)</f>
        <v>0</v>
      </c>
      <c r="AB15" s="64">
        <v>0</v>
      </c>
      <c r="AC15" s="59">
        <v>0</v>
      </c>
      <c r="AD15" s="59"/>
      <c r="AE15" s="23" t="str">
        <f>IF(AH15+AH16=0,0,IF(AH15&gt;AH16,AL15,AL16))</f>
        <v>Rast</v>
      </c>
      <c r="AF15" s="40"/>
      <c r="AG15" s="75"/>
      <c r="AH15" s="63">
        <f>IF(AI15&gt;AI16,1,0)+IF(AJ15&gt;AJ16,1,0)+IF(AK15&gt;AK16,1,0)</f>
        <v>2</v>
      </c>
      <c r="AI15" s="64">
        <v>6</v>
      </c>
      <c r="AJ15" s="59">
        <v>6</v>
      </c>
      <c r="AK15" s="59"/>
      <c r="AL15" s="23" t="str">
        <f>IF(AS13+AS14=0,0,IF(AS13&lt;AS14,AO13,AO14))</f>
        <v>Rast</v>
      </c>
      <c r="AM15" s="16"/>
      <c r="AN15" s="9"/>
      <c r="AO15" s="8"/>
      <c r="AP15" s="21"/>
      <c r="AQ15" s="21"/>
      <c r="AR15" s="21"/>
      <c r="AS15" s="8"/>
      <c r="AT15" s="9"/>
      <c r="AU15" s="9"/>
      <c r="AV15" s="24" t="str">
        <f>IF(AS13+AS14=0,0,IF(AS13&gt;AS14,AO13,AO14))</f>
        <v>Borgmann/Schachtner</v>
      </c>
      <c r="AW15" s="59">
        <v>6</v>
      </c>
      <c r="AX15" s="59">
        <v>6</v>
      </c>
      <c r="AY15" s="59"/>
      <c r="AZ15" s="60">
        <f>IF(AW15&gt;AW16,1,0)+IF(AX15&gt;AX16,1,0)+IF(AY15&gt;AY16,1,0)</f>
        <v>2</v>
      </c>
      <c r="BA15" s="42"/>
      <c r="BB15" s="9"/>
      <c r="BC15" s="74"/>
      <c r="BD15" s="25"/>
      <c r="BE15" s="25"/>
      <c r="BF15" s="32"/>
      <c r="BG15" s="11"/>
      <c r="BH15" s="33"/>
      <c r="BI15" s="9"/>
      <c r="BJ15" s="9"/>
      <c r="BK15" s="87"/>
      <c r="BL15" s="9"/>
      <c r="BM15" s="9"/>
      <c r="BN15" s="9"/>
      <c r="BO15" s="9"/>
      <c r="BP15" s="14" t="s">
        <v>33</v>
      </c>
      <c r="BQ15" s="18" t="s">
        <v>49</v>
      </c>
      <c r="BR15" s="19"/>
    </row>
    <row r="16" spans="1:70" s="20" customFormat="1" ht="24.75" customHeight="1">
      <c r="A16" s="15"/>
      <c r="B16" s="15"/>
      <c r="C16" s="15"/>
      <c r="D16" s="15"/>
      <c r="E16" s="15"/>
      <c r="F16" s="102" t="s">
        <v>32</v>
      </c>
      <c r="G16" s="102" t="s">
        <v>29</v>
      </c>
      <c r="H16" s="102" t="s">
        <v>30</v>
      </c>
      <c r="I16" s="102" t="s">
        <v>31</v>
      </c>
      <c r="J16" s="15"/>
      <c r="K16" s="31"/>
      <c r="L16" s="29"/>
      <c r="M16" s="31"/>
      <c r="N16" s="31"/>
      <c r="O16" s="31"/>
      <c r="P16" s="31"/>
      <c r="Q16" s="31"/>
      <c r="R16" s="31"/>
      <c r="S16" s="31"/>
      <c r="T16" s="15"/>
      <c r="U16" s="15"/>
      <c r="V16" s="15"/>
      <c r="W16" s="15"/>
      <c r="X16" s="15"/>
      <c r="Y16" s="15"/>
      <c r="Z16" s="15"/>
      <c r="AA16" s="65">
        <f>IF(AB16&gt;AB15,1,0)+IF(AC16&gt;AC15,1,0)+IF(AD16&gt;AD15,1,0)</f>
        <v>2</v>
      </c>
      <c r="AB16" s="66">
        <v>6</v>
      </c>
      <c r="AC16" s="61">
        <v>6</v>
      </c>
      <c r="AD16" s="67"/>
      <c r="AE16" s="27" t="str">
        <f>IF(AZ11+AZ12=0,0,IF(AZ11&lt;AZ12,AV11,AV12))</f>
        <v>Baumgarten/Kral</v>
      </c>
      <c r="AF16" s="15"/>
      <c r="AG16" s="15"/>
      <c r="AH16" s="65">
        <f>IF(AI16&gt;AI15,1,0)+IF(AJ16&gt;AJ15,1,0)+IF(AK16&gt;AK15,1,0)</f>
        <v>0</v>
      </c>
      <c r="AI16" s="66">
        <v>0</v>
      </c>
      <c r="AJ16" s="61">
        <v>0</v>
      </c>
      <c r="AK16" s="67"/>
      <c r="AL16" s="27" t="str">
        <f>IF(AS16+AS17=0,0,IF(AS16&lt;AS17,AO16,AO17))</f>
        <v>Frisoli/Haas</v>
      </c>
      <c r="AM16" s="16"/>
      <c r="AN16" s="9"/>
      <c r="AO16" s="13" t="str">
        <f>IF(BQ11&lt;&gt;"",BQ11,"")</f>
        <v>Frisoli/Haas</v>
      </c>
      <c r="AP16" s="59">
        <v>0</v>
      </c>
      <c r="AQ16" s="59">
        <v>0</v>
      </c>
      <c r="AR16" s="59"/>
      <c r="AS16" s="60">
        <f>IF(AP16&gt;AP17,1,0)+IF(AQ16&gt;AQ17,1,0)+IF(AR16&gt;AR17,1,0)</f>
        <v>0</v>
      </c>
      <c r="AT16" s="9"/>
      <c r="AU16" s="9"/>
      <c r="AV16" s="28" t="str">
        <f>IF(AS16+AS17=0,0,IF(AS16&gt;AS17,AO16,AO17))</f>
        <v>Kantert/Willeke,D</v>
      </c>
      <c r="AW16" s="61">
        <v>3</v>
      </c>
      <c r="AX16" s="61">
        <v>4</v>
      </c>
      <c r="AY16" s="61"/>
      <c r="AZ16" s="62">
        <f>IF(AW16&gt;AW15,1,0)+IF(AX16&gt;AX15,1,0)+IF(AY16&gt;AY15,1,0)</f>
        <v>0</v>
      </c>
      <c r="BA16" s="9"/>
      <c r="BB16" s="9"/>
      <c r="BC16" s="9"/>
      <c r="BD16" s="25"/>
      <c r="BE16" s="25"/>
      <c r="BF16" s="32"/>
      <c r="BG16" s="11"/>
      <c r="BH16" s="33"/>
      <c r="BI16" s="9"/>
      <c r="BJ16" s="9"/>
      <c r="BK16" s="102" t="s">
        <v>29</v>
      </c>
      <c r="BL16" s="102" t="s">
        <v>30</v>
      </c>
      <c r="BM16" s="102" t="s">
        <v>31</v>
      </c>
      <c r="BN16" s="102" t="s">
        <v>32</v>
      </c>
      <c r="BO16" s="34"/>
      <c r="BP16" s="14"/>
      <c r="BQ16" s="32"/>
      <c r="BR16" s="19"/>
    </row>
    <row r="17" spans="1:70" s="20" customFormat="1" ht="24.75" customHeight="1">
      <c r="A17" s="15"/>
      <c r="B17" s="15"/>
      <c r="C17" s="15"/>
      <c r="D17" s="15"/>
      <c r="E17" s="15"/>
      <c r="F17" s="102"/>
      <c r="G17" s="102"/>
      <c r="H17" s="102"/>
      <c r="I17" s="102"/>
      <c r="J17" s="15"/>
      <c r="K17" s="31"/>
      <c r="L17" s="29"/>
      <c r="M17" s="31"/>
      <c r="N17" s="31"/>
      <c r="O17" s="31"/>
      <c r="P17" s="31"/>
      <c r="Q17" s="31"/>
      <c r="R17" s="31"/>
      <c r="S17" s="31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74">
        <v>1</v>
      </c>
      <c r="AF17" s="15"/>
      <c r="AG17" s="15"/>
      <c r="AH17" s="15"/>
      <c r="AI17" s="15"/>
      <c r="AJ17" s="15"/>
      <c r="AK17" s="15"/>
      <c r="AL17" s="15"/>
      <c r="AM17" s="16"/>
      <c r="AN17" s="9"/>
      <c r="AO17" s="17" t="str">
        <f>IF(BQ13&lt;&gt;"",BQ13,"")</f>
        <v>Kantert/Willeke,D</v>
      </c>
      <c r="AP17" s="61">
        <v>6</v>
      </c>
      <c r="AQ17" s="61">
        <v>6</v>
      </c>
      <c r="AR17" s="61"/>
      <c r="AS17" s="68">
        <f>IF(AP17&gt;AP16,1,0)+IF(AQ17&gt;AQ16,1,0)+IF(AR17&gt;AR16,1,0)</f>
        <v>2</v>
      </c>
      <c r="AT17" s="9"/>
      <c r="AU17" s="9"/>
      <c r="AV17" s="74"/>
      <c r="AW17" s="25"/>
      <c r="AX17" s="25"/>
      <c r="AY17" s="32"/>
      <c r="AZ17" s="11"/>
      <c r="BA17" s="9"/>
      <c r="BB17" s="9"/>
      <c r="BC17" s="9"/>
      <c r="BD17" s="25"/>
      <c r="BE17" s="25"/>
      <c r="BF17" s="32"/>
      <c r="BG17" s="11"/>
      <c r="BH17" s="33"/>
      <c r="BI17" s="9"/>
      <c r="BJ17" s="9"/>
      <c r="BK17" s="102"/>
      <c r="BL17" s="102"/>
      <c r="BM17" s="102"/>
      <c r="BN17" s="102"/>
      <c r="BO17" s="22"/>
      <c r="BP17" s="14" t="s">
        <v>34</v>
      </c>
      <c r="BQ17" s="18" t="s">
        <v>45</v>
      </c>
      <c r="BR17" s="19"/>
    </row>
    <row r="18" spans="1:70" s="20" customFormat="1" ht="24.75" customHeight="1">
      <c r="A18" s="15"/>
      <c r="B18" s="15"/>
      <c r="C18" s="15"/>
      <c r="D18" s="15"/>
      <c r="E18" s="15"/>
      <c r="F18" s="63">
        <f>IF(G18&gt;G19,1,0)+IF(H18&gt;H19,1,0)+IF(I18&gt;I19,1,0)</f>
        <v>2</v>
      </c>
      <c r="G18" s="64">
        <v>6</v>
      </c>
      <c r="H18" s="59">
        <v>6</v>
      </c>
      <c r="I18" s="59"/>
      <c r="J18" s="23" t="str">
        <f>IF(M13+M14=0,0,IF(M13&gt;M14,Q13,Q14))</f>
        <v>Lehmann/Dorn</v>
      </c>
      <c r="K18" s="35"/>
      <c r="L18" s="37"/>
      <c r="M18" s="103" t="s">
        <v>35</v>
      </c>
      <c r="N18" s="103"/>
      <c r="O18" s="103"/>
      <c r="P18" s="103"/>
      <c r="Q18" s="103"/>
      <c r="R18" s="103"/>
      <c r="S18" s="103"/>
      <c r="T18" s="104" t="s">
        <v>36</v>
      </c>
      <c r="U18" s="104"/>
      <c r="V18" s="104"/>
      <c r="W18" s="104"/>
      <c r="X18" s="104"/>
      <c r="Y18" s="15"/>
      <c r="Z18" s="15"/>
      <c r="AA18" s="15"/>
      <c r="AB18" s="105" t="s">
        <v>8</v>
      </c>
      <c r="AC18" s="105"/>
      <c r="AD18" s="105"/>
      <c r="AE18" s="105"/>
      <c r="AF18" s="15"/>
      <c r="AG18" s="15"/>
      <c r="AH18" s="15"/>
      <c r="AI18" s="104" t="s">
        <v>9</v>
      </c>
      <c r="AJ18" s="104"/>
      <c r="AK18" s="104"/>
      <c r="AL18" s="104"/>
      <c r="AM18" s="16"/>
      <c r="AN18" s="9"/>
      <c r="AO18" s="8"/>
      <c r="AP18" s="21"/>
      <c r="AQ18" s="21"/>
      <c r="AR18" s="21"/>
      <c r="AS18" s="8"/>
      <c r="AT18" s="9"/>
      <c r="AU18" s="9"/>
      <c r="AV18" s="9"/>
      <c r="AW18" s="25"/>
      <c r="AX18" s="25"/>
      <c r="AY18" s="32"/>
      <c r="AZ18" s="11"/>
      <c r="BA18" s="9"/>
      <c r="BB18" s="9"/>
      <c r="BC18" s="9"/>
      <c r="BD18" s="25"/>
      <c r="BE18" s="25"/>
      <c r="BF18" s="32"/>
      <c r="BG18" s="11"/>
      <c r="BH18" s="33"/>
      <c r="BI18" s="43"/>
      <c r="BJ18" s="24" t="str">
        <f>IF(BG13+BG14=0,0,IF(BG13&gt;BG14,BC13,BC14))</f>
        <v>Walser/Walser</v>
      </c>
      <c r="BK18" s="59"/>
      <c r="BL18" s="59"/>
      <c r="BM18" s="59"/>
      <c r="BN18" s="60">
        <f>IF(BK18&gt;BK19,1,0)+IF(BL18&gt;BL19,1,0)+IF(BM18&gt;BM19,1,0)</f>
        <v>0</v>
      </c>
      <c r="BO18" s="36"/>
      <c r="BP18" s="14"/>
      <c r="BQ18" s="32"/>
      <c r="BR18" s="19"/>
    </row>
    <row r="19" spans="1:70" s="20" customFormat="1" ht="24" customHeight="1">
      <c r="A19" s="15"/>
      <c r="B19" s="15"/>
      <c r="C19" s="15"/>
      <c r="D19" s="97" t="s">
        <v>11</v>
      </c>
      <c r="E19" s="26"/>
      <c r="F19" s="65">
        <f>IF(G19&gt;G18,1,0)+IF(H19&gt;H18,1,0)+IF(I19&gt;I18,1,0)</f>
        <v>0</v>
      </c>
      <c r="G19" s="66">
        <v>3</v>
      </c>
      <c r="H19" s="61">
        <v>4</v>
      </c>
      <c r="I19" s="67"/>
      <c r="J19" s="27" t="str">
        <f>IF(M23+M24=0,0,IF(M23&gt;M24,Q23,Q24))</f>
        <v>Borgmann/Schachtner</v>
      </c>
      <c r="K19" s="76"/>
      <c r="L19" s="37"/>
      <c r="M19" s="103"/>
      <c r="N19" s="103"/>
      <c r="O19" s="103"/>
      <c r="P19" s="103"/>
      <c r="Q19" s="103"/>
      <c r="R19" s="103"/>
      <c r="S19" s="103"/>
      <c r="T19" s="104"/>
      <c r="U19" s="104"/>
      <c r="V19" s="104"/>
      <c r="W19" s="104"/>
      <c r="X19" s="104"/>
      <c r="Y19" s="15"/>
      <c r="Z19" s="15"/>
      <c r="AA19" s="15"/>
      <c r="AB19" s="105"/>
      <c r="AC19" s="105"/>
      <c r="AD19" s="105"/>
      <c r="AE19" s="105"/>
      <c r="AF19" s="15"/>
      <c r="AG19" s="15"/>
      <c r="AH19" s="15"/>
      <c r="AI19" s="104"/>
      <c r="AJ19" s="104"/>
      <c r="AK19" s="104"/>
      <c r="AL19" s="104"/>
      <c r="AM19" s="16"/>
      <c r="AN19" s="9"/>
      <c r="AO19" s="8"/>
      <c r="AP19" s="21"/>
      <c r="AQ19" s="21"/>
      <c r="AR19" s="21"/>
      <c r="AS19" s="8"/>
      <c r="AT19" s="9"/>
      <c r="AU19" s="9"/>
      <c r="AV19" s="9"/>
      <c r="AW19" s="25"/>
      <c r="AX19" s="25"/>
      <c r="AY19" s="32"/>
      <c r="AZ19" s="11"/>
      <c r="BA19" s="9"/>
      <c r="BB19" s="9"/>
      <c r="BC19" s="9"/>
      <c r="BD19" s="25"/>
      <c r="BE19" s="25"/>
      <c r="BF19" s="32"/>
      <c r="BG19" s="11"/>
      <c r="BH19" s="33"/>
      <c r="BI19" s="9"/>
      <c r="BJ19" s="24" t="str">
        <f>IF(BG23+BG24=0,0,IF(BG23&gt;BG24,BC23,BC24))</f>
        <v>Schulz/Goebel</v>
      </c>
      <c r="BK19" s="61">
        <v>1</v>
      </c>
      <c r="BL19" s="61"/>
      <c r="BM19" s="61"/>
      <c r="BN19" s="62">
        <f>IF(BK19&gt;BK18,1,0)+IF(BL19&gt;BL18,1,0)+IF(BM19&gt;BM18,1,0)</f>
        <v>1</v>
      </c>
      <c r="BO19" s="36"/>
      <c r="BP19" s="14" t="s">
        <v>37</v>
      </c>
      <c r="BQ19" s="18" t="s">
        <v>52</v>
      </c>
      <c r="BR19" s="19"/>
    </row>
    <row r="20" spans="1:70" s="20" customFormat="1" ht="24.75" customHeight="1">
      <c r="A20" s="15"/>
      <c r="B20" s="15"/>
      <c r="C20" s="15"/>
      <c r="D20" s="97"/>
      <c r="E20" s="29"/>
      <c r="F20" s="15"/>
      <c r="G20" s="30"/>
      <c r="H20" s="30"/>
      <c r="I20" s="98" t="s">
        <v>18</v>
      </c>
      <c r="J20" s="15"/>
      <c r="K20" s="31"/>
      <c r="L20" s="29"/>
      <c r="M20" s="31"/>
      <c r="N20" s="31"/>
      <c r="O20" s="31"/>
      <c r="P20" s="31"/>
      <c r="Q20" s="31"/>
      <c r="R20" s="31"/>
      <c r="S20" s="31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6"/>
      <c r="AN20" s="9"/>
      <c r="AO20" s="13" t="str">
        <f>IF(BQ15&lt;&gt;"",BQ15,"")</f>
        <v>Lehmann/Dorn</v>
      </c>
      <c r="AP20" s="59">
        <v>6</v>
      </c>
      <c r="AQ20" s="59">
        <v>6</v>
      </c>
      <c r="AR20" s="59"/>
      <c r="AS20" s="60">
        <f>IF(AP20&gt;AP21,1,0)+IF(AQ20&gt;AQ21,1,0)+IF(AR20&gt;AR21,1,0)</f>
        <v>2</v>
      </c>
      <c r="AT20" s="9"/>
      <c r="AU20" s="9"/>
      <c r="AV20" s="9"/>
      <c r="AW20" s="25"/>
      <c r="AX20" s="25"/>
      <c r="AY20" s="32"/>
      <c r="AZ20" s="11"/>
      <c r="BA20" s="9"/>
      <c r="BB20" s="9"/>
      <c r="BC20" s="9"/>
      <c r="BD20" s="25"/>
      <c r="BE20" s="25"/>
      <c r="BF20" s="32"/>
      <c r="BG20" s="11"/>
      <c r="BH20" s="33"/>
      <c r="BI20" s="9"/>
      <c r="BJ20" s="99" t="s">
        <v>11</v>
      </c>
      <c r="BK20" s="25"/>
      <c r="BL20" s="25"/>
      <c r="BM20" s="25"/>
      <c r="BN20" s="9"/>
      <c r="BO20" s="9"/>
      <c r="BP20" s="14"/>
      <c r="BQ20" s="32"/>
      <c r="BR20" s="19"/>
    </row>
    <row r="21" spans="1:70" s="20" customFormat="1" ht="24.75" customHeight="1">
      <c r="A21" s="15"/>
      <c r="B21" s="15"/>
      <c r="C21" s="15"/>
      <c r="D21" s="97"/>
      <c r="E21" s="29"/>
      <c r="F21" s="15"/>
      <c r="G21" s="30"/>
      <c r="H21" s="30"/>
      <c r="I21" s="98"/>
      <c r="J21" s="15"/>
      <c r="K21" s="31"/>
      <c r="L21" s="29"/>
      <c r="M21" s="31"/>
      <c r="N21" s="31"/>
      <c r="O21" s="31"/>
      <c r="P21" s="31"/>
      <c r="Q21" s="31"/>
      <c r="R21" s="31"/>
      <c r="S21" s="31"/>
      <c r="T21" s="15"/>
      <c r="U21" s="15"/>
      <c r="V21" s="15"/>
      <c r="W21" s="15"/>
      <c r="X21" s="15"/>
      <c r="Y21" s="15"/>
      <c r="Z21" s="15"/>
      <c r="AA21" s="63">
        <f>IF(AB21&gt;AB22,1,0)+IF(AC21&gt;AC22,1,0)+IF(AD21&gt;AD22,1,0)</f>
        <v>2</v>
      </c>
      <c r="AB21" s="64">
        <v>7</v>
      </c>
      <c r="AC21" s="59">
        <v>6</v>
      </c>
      <c r="AD21" s="59"/>
      <c r="AE21" s="23" t="str">
        <f>IF(AH21+AH22=0,0,IF(AH21&gt;AH22,AL21,AL22))</f>
        <v>Rademacher,J./Thiery</v>
      </c>
      <c r="AF21" s="15"/>
      <c r="AG21" s="15"/>
      <c r="AH21" s="63">
        <f>IF(AI21&gt;AI22,1,0)+IF(AJ21&gt;AJ22,1,0)+IF(AK21&gt;AK22,1,0)</f>
        <v>0</v>
      </c>
      <c r="AI21" s="64">
        <v>0</v>
      </c>
      <c r="AJ21" s="59">
        <v>0</v>
      </c>
      <c r="AK21" s="59"/>
      <c r="AL21" s="23" t="str">
        <f>IF(AS20+AS21=0,0,IF(AS20&lt;AS21,AO20,AO21))</f>
        <v>Rast</v>
      </c>
      <c r="AM21" s="16"/>
      <c r="AN21" s="9"/>
      <c r="AO21" s="17" t="str">
        <f>IF(BQ17&lt;&gt;"",BQ17,"")</f>
        <v>Rast</v>
      </c>
      <c r="AP21" s="61">
        <v>0</v>
      </c>
      <c r="AQ21" s="61">
        <v>0</v>
      </c>
      <c r="AR21" s="61"/>
      <c r="AS21" s="68">
        <f>IF(AP21&gt;AP20,1,0)+IF(AQ21&gt;AQ20,1,0)+IF(AR21&gt;AR20,1,0)</f>
        <v>0</v>
      </c>
      <c r="AT21" s="9"/>
      <c r="AU21" s="9"/>
      <c r="AV21" s="24" t="str">
        <f>IF(AS20+AS21=0,0,IF(AS20&gt;AS21,AO20,AO21))</f>
        <v>Lehmann/Dorn</v>
      </c>
      <c r="AW21" s="59">
        <v>6</v>
      </c>
      <c r="AX21" s="59">
        <v>6</v>
      </c>
      <c r="AY21" s="59"/>
      <c r="AZ21" s="60">
        <f>IF(AW21&gt;AW22,1,0)+IF(AX21&gt;AX22,1,0)+IF(AY21&gt;AY22,1,0)</f>
        <v>2</v>
      </c>
      <c r="BA21" s="43"/>
      <c r="BB21" s="9"/>
      <c r="BC21" s="9"/>
      <c r="BD21" s="25"/>
      <c r="BE21" s="25"/>
      <c r="BF21" s="32"/>
      <c r="BG21" s="11"/>
      <c r="BH21" s="33"/>
      <c r="BI21" s="9"/>
      <c r="BJ21" s="99"/>
      <c r="BK21" s="25"/>
      <c r="BL21" s="25"/>
      <c r="BM21" s="25"/>
      <c r="BN21" s="9"/>
      <c r="BO21" s="9"/>
      <c r="BP21" s="14" t="s">
        <v>38</v>
      </c>
      <c r="BQ21" s="18" t="s">
        <v>56</v>
      </c>
      <c r="BR21" s="19"/>
    </row>
    <row r="22" spans="1:70" s="20" customFormat="1" ht="24.75" customHeight="1">
      <c r="A22" s="15"/>
      <c r="B22" s="15"/>
      <c r="C22" s="15"/>
      <c r="D22" s="97"/>
      <c r="E22" s="29"/>
      <c r="F22" s="15"/>
      <c r="G22" s="30"/>
      <c r="H22" s="30"/>
      <c r="I22" s="98"/>
      <c r="J22" s="15"/>
      <c r="K22" s="31"/>
      <c r="L22" s="29"/>
      <c r="M22" s="31"/>
      <c r="N22" s="31"/>
      <c r="O22" s="31"/>
      <c r="P22" s="31"/>
      <c r="Q22" s="31"/>
      <c r="R22" s="31"/>
      <c r="S22" s="31"/>
      <c r="T22" s="15"/>
      <c r="U22" s="15"/>
      <c r="V22" s="15"/>
      <c r="W22" s="15"/>
      <c r="X22" s="15"/>
      <c r="Y22" s="15"/>
      <c r="Z22" s="26"/>
      <c r="AA22" s="65">
        <f>IF(AB22&gt;AB21,1,0)+IF(AC22&gt;AC21,1,0)+IF(AD22&gt;AD21,1,0)</f>
        <v>0</v>
      </c>
      <c r="AB22" s="66">
        <v>5</v>
      </c>
      <c r="AC22" s="61">
        <v>1</v>
      </c>
      <c r="AD22" s="67"/>
      <c r="AE22" s="27" t="str">
        <f>IF(AZ25+AZ26=0,0,IF(AZ25&lt;AZ26,AV25,AV26))</f>
        <v>Preßler/Förster</v>
      </c>
      <c r="AF22" s="26"/>
      <c r="AG22" s="73"/>
      <c r="AH22" s="65">
        <f>IF(AI22&gt;AI21,1,0)+IF(AJ22&gt;AJ21,1,0)+IF(AK22&gt;AK21,1,0)</f>
        <v>2</v>
      </c>
      <c r="AI22" s="66">
        <v>6</v>
      </c>
      <c r="AJ22" s="61">
        <v>6</v>
      </c>
      <c r="AK22" s="67"/>
      <c r="AL22" s="27" t="str">
        <f>IF(AS23+AS24=0,0,IF(AS23&lt;AS24,AO23,AO24))</f>
        <v>Rademacher,J./Thiery</v>
      </c>
      <c r="AM22" s="16"/>
      <c r="AN22" s="9"/>
      <c r="AO22" s="8"/>
      <c r="AP22" s="21"/>
      <c r="AQ22" s="21"/>
      <c r="AR22" s="21"/>
      <c r="AS22" s="8"/>
      <c r="AT22" s="9"/>
      <c r="AU22" s="9"/>
      <c r="AV22" s="28" t="str">
        <f>IF(AS23+AS24=0,0,IF(AS23&gt;AS24,AO23,AO24))</f>
        <v>Lennhof/Velder</v>
      </c>
      <c r="AW22" s="61">
        <v>4</v>
      </c>
      <c r="AX22" s="61">
        <v>4</v>
      </c>
      <c r="AY22" s="61"/>
      <c r="AZ22" s="62">
        <f>IF(AW22&gt;AW21,1,0)+IF(AX22&gt;AX21,1,0)+IF(AY22&gt;AY21,1,0)</f>
        <v>0</v>
      </c>
      <c r="BA22" s="33"/>
      <c r="BB22" s="9"/>
      <c r="BC22" s="9"/>
      <c r="BD22" s="25"/>
      <c r="BE22" s="25"/>
      <c r="BF22" s="32"/>
      <c r="BG22" s="11"/>
      <c r="BH22" s="33"/>
      <c r="BI22" s="9"/>
      <c r="BJ22" s="99"/>
      <c r="BK22" s="25"/>
      <c r="BL22" s="25"/>
      <c r="BM22" s="25"/>
      <c r="BN22" s="9"/>
      <c r="BO22" s="9"/>
      <c r="BP22" s="9"/>
      <c r="BQ22" s="25"/>
      <c r="BR22" s="19"/>
    </row>
    <row r="23" spans="1:70" s="20" customFormat="1" ht="24.75" customHeight="1">
      <c r="A23" s="15"/>
      <c r="B23" s="15"/>
      <c r="C23" s="15"/>
      <c r="D23" s="97"/>
      <c r="E23" s="29"/>
      <c r="F23" s="15"/>
      <c r="G23" s="30"/>
      <c r="H23" s="30"/>
      <c r="I23" s="98"/>
      <c r="J23" s="15"/>
      <c r="K23" s="31"/>
      <c r="L23" s="40"/>
      <c r="M23" s="63">
        <f>IF(N23&gt;N24,1,0)+IF(O23&gt;O24,1,0)+IF(P23&gt;P24,1,0)</f>
        <v>0</v>
      </c>
      <c r="N23" s="64">
        <v>0</v>
      </c>
      <c r="O23" s="59">
        <v>3</v>
      </c>
      <c r="P23" s="59"/>
      <c r="Q23" s="23" t="str">
        <f>IF(T23+T24=0,0,IF(T23&gt;T24,X23,X24))</f>
        <v>Rademacher,J./Thiery</v>
      </c>
      <c r="R23" s="31"/>
      <c r="S23" s="31"/>
      <c r="T23" s="63">
        <f>IF(U23&gt;U24,1,0)+IF(V23&gt;V24,1,0)+IF(W23&gt;W24,1,0)</f>
        <v>2</v>
      </c>
      <c r="U23" s="64">
        <v>7</v>
      </c>
      <c r="V23" s="59">
        <v>6</v>
      </c>
      <c r="W23" s="59"/>
      <c r="X23" s="23" t="str">
        <f>IF(AA21+AA22=0,0,IF(AA21&gt;AA22,AE21,AE22))</f>
        <v>Rademacher,J./Thiery</v>
      </c>
      <c r="Y23" s="15"/>
      <c r="Z23" s="29"/>
      <c r="AA23" s="15"/>
      <c r="AB23" s="30"/>
      <c r="AC23" s="30"/>
      <c r="AD23" s="30"/>
      <c r="AE23" s="74">
        <v>4</v>
      </c>
      <c r="AF23" s="31"/>
      <c r="AG23" s="31"/>
      <c r="AH23" s="15"/>
      <c r="AI23" s="30"/>
      <c r="AJ23" s="30"/>
      <c r="AK23" s="30"/>
      <c r="AL23" s="15"/>
      <c r="AM23" s="16"/>
      <c r="AN23" s="9"/>
      <c r="AO23" s="13" t="str">
        <f>IF(BQ19&lt;&gt;"",BQ19,"")</f>
        <v>Lennhof/Velder</v>
      </c>
      <c r="AP23" s="59">
        <v>6</v>
      </c>
      <c r="AQ23" s="59">
        <v>6</v>
      </c>
      <c r="AR23" s="59"/>
      <c r="AS23" s="60">
        <f>IF(AP23&gt;AP24,1,0)+IF(AQ23&gt;AQ24,1,0)+IF(AR23&gt;AR24,1,0)</f>
        <v>2</v>
      </c>
      <c r="AT23" s="9"/>
      <c r="AU23" s="9"/>
      <c r="AV23" s="74"/>
      <c r="AW23" s="25"/>
      <c r="AX23" s="25"/>
      <c r="AY23" s="32"/>
      <c r="AZ23" s="11"/>
      <c r="BA23" s="33"/>
      <c r="BB23" s="43"/>
      <c r="BC23" s="24" t="str">
        <f>IF(AZ21+AZ22=0,0,IF(AZ21&gt;AZ22,AV21,AV22))</f>
        <v>Lehmann/Dorn</v>
      </c>
      <c r="BD23" s="59">
        <v>3</v>
      </c>
      <c r="BE23" s="59">
        <v>1</v>
      </c>
      <c r="BF23" s="85"/>
      <c r="BG23" s="60">
        <f>IF(BD23&gt;BD24,1,0)+IF(BE23&gt;BE24,1,0)+IF(BF23&gt;BF24,1,0)</f>
        <v>0</v>
      </c>
      <c r="BH23" s="42"/>
      <c r="BI23" s="9"/>
      <c r="BJ23" s="99"/>
      <c r="BK23" s="25"/>
      <c r="BL23" s="25"/>
      <c r="BM23" s="25"/>
      <c r="BN23" s="9"/>
      <c r="BO23" s="9"/>
      <c r="BP23" s="14" t="s">
        <v>39</v>
      </c>
      <c r="BQ23" s="18" t="s">
        <v>54</v>
      </c>
      <c r="BR23" s="19"/>
    </row>
    <row r="24" spans="1:70" s="20" customFormat="1" ht="24.75" customHeight="1">
      <c r="A24" s="15"/>
      <c r="B24" s="15"/>
      <c r="C24" s="15"/>
      <c r="D24" s="97"/>
      <c r="E24" s="29"/>
      <c r="F24" s="15"/>
      <c r="G24" s="30"/>
      <c r="H24" s="30"/>
      <c r="I24" s="98"/>
      <c r="J24" s="15"/>
      <c r="K24" s="15"/>
      <c r="L24" s="15"/>
      <c r="M24" s="65">
        <f>IF(N24&gt;N23,1,0)+IF(O24&gt;O23,1,0)+IF(P24&gt;P23,1,0)</f>
        <v>2</v>
      </c>
      <c r="N24" s="66">
        <v>6</v>
      </c>
      <c r="O24" s="61">
        <v>6</v>
      </c>
      <c r="P24" s="67"/>
      <c r="Q24" s="27" t="str">
        <f>IF(BG13+BG14=0,0,IF(BG13&lt;BG14,BC13,BC14))</f>
        <v>Borgmann/Schachtner</v>
      </c>
      <c r="R24" s="26"/>
      <c r="S24" s="73"/>
      <c r="T24" s="65">
        <f>IF(U24&gt;U23,1,0)+IF(V24&gt;V23,1,0)+IF(W24&gt;W23,1,0)</f>
        <v>0</v>
      </c>
      <c r="U24" s="66">
        <v>5</v>
      </c>
      <c r="V24" s="61">
        <v>1</v>
      </c>
      <c r="W24" s="67"/>
      <c r="X24" s="27" t="str">
        <f>IF(AA25+AA26=0,0,IF(AA25&gt;AA26,AE25,AE26))</f>
        <v>Lennhof/Velder</v>
      </c>
      <c r="Y24" s="26"/>
      <c r="Z24" s="29"/>
      <c r="AA24" s="31"/>
      <c r="AB24" s="38"/>
      <c r="AC24" s="38"/>
      <c r="AD24" s="38"/>
      <c r="AE24" s="31"/>
      <c r="AF24" s="31"/>
      <c r="AG24" s="31"/>
      <c r="AH24" s="15"/>
      <c r="AI24" s="30"/>
      <c r="AJ24" s="30"/>
      <c r="AK24" s="30"/>
      <c r="AL24" s="15"/>
      <c r="AM24" s="16"/>
      <c r="AN24" s="9"/>
      <c r="AO24" s="17" t="str">
        <f>IF(BQ21&lt;&gt;"",BQ21,"")</f>
        <v>Rademacher,J./Thiery</v>
      </c>
      <c r="AP24" s="61">
        <v>1</v>
      </c>
      <c r="AQ24" s="61">
        <v>3</v>
      </c>
      <c r="AR24" s="61"/>
      <c r="AS24" s="68">
        <f>IF(AP24&gt;AP23,1,0)+IF(AQ24&gt;AQ23,1,0)+IF(AR24&gt;AR23,1,0)</f>
        <v>0</v>
      </c>
      <c r="AT24" s="9"/>
      <c r="AU24" s="9"/>
      <c r="AV24" s="9"/>
      <c r="AW24" s="25"/>
      <c r="AX24" s="25"/>
      <c r="AY24" s="32"/>
      <c r="AZ24" s="11"/>
      <c r="BA24" s="33"/>
      <c r="BB24" s="9"/>
      <c r="BC24" s="28" t="str">
        <f>IF(AZ25+AZ26=0,0,IF(AZ25&gt;AZ26,AV25,AV26))</f>
        <v>Schulz/Goebel</v>
      </c>
      <c r="BD24" s="61">
        <v>6</v>
      </c>
      <c r="BE24" s="61">
        <v>6</v>
      </c>
      <c r="BF24" s="86"/>
      <c r="BG24" s="62">
        <f>IF(BD24&gt;BD23,1,0)+IF(BE24&gt;BE23,1,0)+IF(BF24&gt;BF23,1,0)</f>
        <v>2</v>
      </c>
      <c r="BH24" s="9"/>
      <c r="BI24" s="9"/>
      <c r="BJ24" s="99"/>
      <c r="BK24" s="25"/>
      <c r="BL24" s="25"/>
      <c r="BM24" s="25"/>
      <c r="BN24" s="9"/>
      <c r="BO24" s="9"/>
      <c r="BP24" s="9"/>
      <c r="BQ24" s="25"/>
      <c r="BR24" s="19"/>
    </row>
    <row r="25" spans="1:70" s="20" customFormat="1" ht="24.75" customHeight="1">
      <c r="A25" s="15"/>
      <c r="B25" s="15"/>
      <c r="C25" s="15"/>
      <c r="D25" s="97"/>
      <c r="E25" s="29"/>
      <c r="F25" s="15"/>
      <c r="G25" s="30"/>
      <c r="H25" s="30"/>
      <c r="I25" s="98"/>
      <c r="J25" s="15"/>
      <c r="K25" s="15"/>
      <c r="L25" s="15"/>
      <c r="M25" s="15"/>
      <c r="N25" s="30"/>
      <c r="O25" s="30"/>
      <c r="P25" s="100" t="s">
        <v>18</v>
      </c>
      <c r="Q25" s="74"/>
      <c r="R25" s="15"/>
      <c r="S25" s="15"/>
      <c r="T25" s="15"/>
      <c r="U25" s="30"/>
      <c r="V25" s="30"/>
      <c r="W25" s="100" t="s">
        <v>18</v>
      </c>
      <c r="X25" s="15"/>
      <c r="Y25" s="15"/>
      <c r="Z25" s="40"/>
      <c r="AA25" s="63">
        <f>IF(AB25&gt;AB26,1,0)+IF(AC25&gt;AC26,1,0)+IF(AD25&gt;AD26,1,0)</f>
        <v>0</v>
      </c>
      <c r="AB25" s="64"/>
      <c r="AC25" s="59"/>
      <c r="AD25" s="59"/>
      <c r="AE25" s="23" t="str">
        <f>IF(AH25+AH26=0,0,IF(AH25&gt;AH26,AL25,AL26))</f>
        <v>Rademacher,F/Willeke,J</v>
      </c>
      <c r="AF25" s="40"/>
      <c r="AG25" s="75"/>
      <c r="AH25" s="63">
        <f>IF(AI25&gt;AI26,1,0)+IF(AJ25&gt;AJ26,1,0)+IF(AK25&gt;AK26,1,0)</f>
        <v>2</v>
      </c>
      <c r="AI25" s="64">
        <v>6</v>
      </c>
      <c r="AJ25" s="59">
        <v>6</v>
      </c>
      <c r="AK25" s="59"/>
      <c r="AL25" s="23" t="str">
        <f>IF(AS26+AS27=0,0,IF(AS26&lt;AS27,AO26,AO27))</f>
        <v>Rademacher,F/Willeke,J</v>
      </c>
      <c r="AM25" s="16"/>
      <c r="AN25" s="9"/>
      <c r="AO25" s="8"/>
      <c r="AP25" s="21"/>
      <c r="AQ25" s="21"/>
      <c r="AR25" s="21"/>
      <c r="AS25" s="8"/>
      <c r="AT25" s="9"/>
      <c r="AU25" s="9"/>
      <c r="AV25" s="24" t="str">
        <f>IF(AS26+AS27=0,0,IF(AS26&gt;AS27,AO26,AO27))</f>
        <v>Preßler/Förster</v>
      </c>
      <c r="AW25" s="59">
        <v>0</v>
      </c>
      <c r="AX25" s="59">
        <v>1</v>
      </c>
      <c r="AY25" s="59"/>
      <c r="AZ25" s="60">
        <f>IF(AW25&gt;AW26,1,0)+IF(AX25&gt;AX26,1,0)+IF(AY25&gt;AY26,1,0)</f>
        <v>0</v>
      </c>
      <c r="BA25" s="42"/>
      <c r="BB25" s="9"/>
      <c r="BC25" s="74"/>
      <c r="BD25" s="9"/>
      <c r="BE25" s="9"/>
      <c r="BF25" s="9"/>
      <c r="BG25" s="9"/>
      <c r="BH25" s="9"/>
      <c r="BI25" s="9"/>
      <c r="BJ25" s="99"/>
      <c r="BK25" s="25"/>
      <c r="BL25" s="25"/>
      <c r="BM25" s="25"/>
      <c r="BN25" s="9"/>
      <c r="BO25" s="9"/>
      <c r="BP25" s="14" t="s">
        <v>40</v>
      </c>
      <c r="BQ25" s="18" t="s">
        <v>53</v>
      </c>
      <c r="BR25" s="19"/>
    </row>
    <row r="26" spans="1:70" s="20" customFormat="1" ht="24.75" customHeight="1">
      <c r="A26" s="15"/>
      <c r="B26" s="15"/>
      <c r="C26" s="15"/>
      <c r="D26" s="97"/>
      <c r="E26" s="29"/>
      <c r="F26" s="15"/>
      <c r="G26" s="30"/>
      <c r="H26" s="30"/>
      <c r="I26" s="98"/>
      <c r="J26" s="15"/>
      <c r="K26" s="15"/>
      <c r="L26" s="15"/>
      <c r="M26" s="15"/>
      <c r="N26" s="30"/>
      <c r="O26" s="30"/>
      <c r="P26" s="100"/>
      <c r="Q26" s="15"/>
      <c r="R26" s="15"/>
      <c r="S26" s="15"/>
      <c r="T26" s="15"/>
      <c r="U26" s="30"/>
      <c r="V26" s="30"/>
      <c r="W26" s="100"/>
      <c r="X26" s="15"/>
      <c r="Y26" s="15"/>
      <c r="Z26" s="15"/>
      <c r="AA26" s="65">
        <f>IF(AB26&gt;AB25,1,0)+IF(AC26&gt;AC25,1,0)+IF(AD26&gt;AD25,1,0)</f>
        <v>1</v>
      </c>
      <c r="AB26" s="66">
        <v>1</v>
      </c>
      <c r="AC26" s="61"/>
      <c r="AD26" s="67"/>
      <c r="AE26" s="27" t="str">
        <f>IF(AZ21+AZ22=0,0,IF(AZ21&lt;AZ22,AV21,AV22))</f>
        <v>Lennhof/Velder</v>
      </c>
      <c r="AF26" s="15"/>
      <c r="AG26" s="15"/>
      <c r="AH26" s="65">
        <f>IF(AI26&gt;AI25,1,0)+IF(AJ26&gt;AJ25,1,0)+IF(AK26&gt;AK25,1,0)</f>
        <v>0</v>
      </c>
      <c r="AI26" s="66">
        <v>0</v>
      </c>
      <c r="AJ26" s="61">
        <v>0</v>
      </c>
      <c r="AK26" s="67"/>
      <c r="AL26" s="27" t="str">
        <f>IF(AS29+AS30=0,0,IF(AS29&lt;AS30,AO29,AO30))</f>
        <v>Rast</v>
      </c>
      <c r="AM26" s="16"/>
      <c r="AN26" s="9"/>
      <c r="AO26" s="13" t="str">
        <f>IF(BQ23&lt;&gt;"",BQ23,"")</f>
        <v>Rademacher,F/Willeke,J</v>
      </c>
      <c r="AP26" s="59">
        <v>1</v>
      </c>
      <c r="AQ26" s="59">
        <v>0</v>
      </c>
      <c r="AR26" s="59"/>
      <c r="AS26" s="60">
        <f>IF(AP26&gt;AP27,1,0)+IF(AQ26&gt;AQ27,1,0)+IF(AR26&gt;AR27,1,0)</f>
        <v>0</v>
      </c>
      <c r="AT26" s="9"/>
      <c r="AU26" s="9"/>
      <c r="AV26" s="28" t="str">
        <f>IF(AS29+AS30=0,0,IF(AS29&gt;AS30,AO29,AO30))</f>
        <v>Schulz/Goebel</v>
      </c>
      <c r="AW26" s="61">
        <v>6</v>
      </c>
      <c r="AX26" s="61">
        <v>6</v>
      </c>
      <c r="AY26" s="61"/>
      <c r="AZ26" s="62">
        <f>IF(AW26&gt;AW25,1,0)+IF(AX26&gt;AX25,1,0)+IF(AY26&gt;AY25,1,0)</f>
        <v>2</v>
      </c>
      <c r="BA26" s="9"/>
      <c r="BB26" s="9"/>
      <c r="BC26" s="9"/>
      <c r="BD26" s="9"/>
      <c r="BE26" s="9"/>
      <c r="BF26" s="9"/>
      <c r="BG26" s="9"/>
      <c r="BH26" s="9"/>
      <c r="BI26" s="9"/>
      <c r="BJ26" s="99"/>
      <c r="BK26" s="25"/>
      <c r="BL26" s="25"/>
      <c r="BM26" s="25"/>
      <c r="BN26" s="9"/>
      <c r="BO26" s="9"/>
      <c r="BP26" s="9"/>
      <c r="BQ26" s="25"/>
      <c r="BR26" s="19"/>
    </row>
    <row r="27" spans="1:70" s="20" customFormat="1" ht="24.75" customHeight="1">
      <c r="A27" s="15"/>
      <c r="B27" s="15"/>
      <c r="C27" s="15"/>
      <c r="D27" s="97"/>
      <c r="E27" s="29"/>
      <c r="F27" s="15"/>
      <c r="G27" s="30"/>
      <c r="H27" s="30"/>
      <c r="I27" s="98"/>
      <c r="J27" s="15"/>
      <c r="K27" s="15"/>
      <c r="L27" s="15"/>
      <c r="M27" s="15"/>
      <c r="N27" s="30"/>
      <c r="O27" s="30"/>
      <c r="P27" s="100"/>
      <c r="Q27" s="15"/>
      <c r="R27" s="15"/>
      <c r="S27" s="15"/>
      <c r="T27" s="15"/>
      <c r="U27" s="30"/>
      <c r="V27" s="30"/>
      <c r="W27" s="100"/>
      <c r="X27" s="15"/>
      <c r="Y27" s="15"/>
      <c r="Z27" s="15"/>
      <c r="AA27" s="15"/>
      <c r="AB27" s="15"/>
      <c r="AC27" s="15"/>
      <c r="AD27" s="15"/>
      <c r="AE27" s="74">
        <v>3</v>
      </c>
      <c r="AF27" s="15"/>
      <c r="AG27" s="15"/>
      <c r="AH27" s="15"/>
      <c r="AI27" s="15"/>
      <c r="AJ27" s="15"/>
      <c r="AK27" s="15"/>
      <c r="AL27" s="74"/>
      <c r="AM27" s="16"/>
      <c r="AN27" s="9"/>
      <c r="AO27" s="17" t="str">
        <f>IF(BQ25&lt;&gt;"",BQ25,"")</f>
        <v>Preßler/Förster</v>
      </c>
      <c r="AP27" s="61">
        <v>6</v>
      </c>
      <c r="AQ27" s="61">
        <v>6</v>
      </c>
      <c r="AR27" s="61"/>
      <c r="AS27" s="68">
        <f>IF(AP27&gt;AP26,1,0)+IF(AQ27&gt;AQ26,1,0)+IF(AR27&gt;AR26,1,0)</f>
        <v>2</v>
      </c>
      <c r="AT27" s="9"/>
      <c r="AU27" s="9"/>
      <c r="AV27" s="74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44"/>
      <c r="BI27" s="77"/>
      <c r="BJ27" s="99"/>
      <c r="BK27" s="32"/>
      <c r="BL27" s="25"/>
      <c r="BM27" s="25"/>
      <c r="BN27" s="9"/>
      <c r="BO27" s="9"/>
      <c r="BP27" s="14" t="s">
        <v>41</v>
      </c>
      <c r="BQ27" s="18" t="s">
        <v>46</v>
      </c>
      <c r="BR27" s="19"/>
    </row>
    <row r="28" spans="1:70" s="20" customFormat="1" ht="24.75" customHeight="1">
      <c r="A28" s="15"/>
      <c r="B28" s="15"/>
      <c r="C28" s="15"/>
      <c r="D28" s="97"/>
      <c r="E28" s="29"/>
      <c r="F28" s="15"/>
      <c r="G28" s="30"/>
      <c r="H28" s="30"/>
      <c r="I28" s="98"/>
      <c r="J28" s="15"/>
      <c r="K28" s="15"/>
      <c r="L28" s="15"/>
      <c r="M28" s="15"/>
      <c r="N28" s="30"/>
      <c r="O28" s="30"/>
      <c r="P28" s="100"/>
      <c r="Q28" s="15"/>
      <c r="R28" s="15"/>
      <c r="S28" s="15"/>
      <c r="T28" s="15"/>
      <c r="U28" s="30"/>
      <c r="V28" s="30"/>
      <c r="W28" s="100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6"/>
      <c r="AN28" s="9"/>
      <c r="AO28" s="8"/>
      <c r="AP28" s="21"/>
      <c r="AQ28" s="21"/>
      <c r="AR28" s="21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33"/>
      <c r="BH28" s="9"/>
      <c r="BI28" s="9"/>
      <c r="BJ28" s="99"/>
      <c r="BK28" s="25"/>
      <c r="BL28" s="25"/>
      <c r="BM28" s="25"/>
      <c r="BN28" s="9"/>
      <c r="BO28" s="9"/>
      <c r="BP28" s="9"/>
      <c r="BQ28" s="25"/>
      <c r="BR28" s="19"/>
    </row>
    <row r="29" spans="1:70" s="20" customFormat="1" ht="24.75" customHeight="1">
      <c r="A29" s="15"/>
      <c r="B29" s="15"/>
      <c r="C29" s="15"/>
      <c r="D29" s="97"/>
      <c r="E29" s="29"/>
      <c r="F29" s="63">
        <f>IF(G29&gt;G30,1,0)+IF(H29&gt;H30,1,0)+IF(I29&gt;I30,1,0)</f>
        <v>0</v>
      </c>
      <c r="G29" s="64"/>
      <c r="H29" s="59"/>
      <c r="I29" s="59"/>
      <c r="J29" s="46" t="str">
        <f>IF(F18+F19=0,0,IF(F18&lt;F19,J18,J19))</f>
        <v>Borgmann/Schachtner</v>
      </c>
      <c r="K29" s="35"/>
      <c r="L29" s="35"/>
      <c r="M29" s="63">
        <f>IF(N29&gt;N30,1,0)+IF(O29&gt;O30,1,0)+IF(P29&gt;P30,1,0)</f>
        <v>0</v>
      </c>
      <c r="N29" s="64"/>
      <c r="O29" s="59"/>
      <c r="P29" s="59"/>
      <c r="Q29" s="47" t="str">
        <f>IF(M13+M14=0,0,IF(M13&lt;M14,Q13,Q14))</f>
        <v>Baumgarten/Kral</v>
      </c>
      <c r="R29" s="15"/>
      <c r="S29" s="15"/>
      <c r="T29" s="63">
        <f>IF(U29&gt;U30,1,0)+IF(V29&gt;V30,1,0)+IF(W29&gt;W30,1,0)</f>
        <v>0</v>
      </c>
      <c r="U29" s="64"/>
      <c r="V29" s="59"/>
      <c r="W29" s="59"/>
      <c r="X29" s="47" t="str">
        <f>IF(T13+T14=0,0,IF(T13&lt;T14,X13,X14))</f>
        <v>Kantert/Willeke,D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  <c r="AN29" s="9"/>
      <c r="AO29" s="13" t="str">
        <f>IF(BQ27&lt;&gt;"",BQ27,"")</f>
        <v>Schulz/Goebel</v>
      </c>
      <c r="AP29" s="59">
        <v>6</v>
      </c>
      <c r="AQ29" s="59">
        <v>6</v>
      </c>
      <c r="AR29" s="59"/>
      <c r="AS29" s="60">
        <f>IF(AP29&gt;AP30,1,0)+IF(AQ29&gt;AQ30,1,0)+IF(AR29&gt;AR30,1,0)</f>
        <v>2</v>
      </c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33"/>
      <c r="BH29" s="9"/>
      <c r="BI29" s="14"/>
      <c r="BJ29" s="48" t="str">
        <f>IF(BN18+BN19=0,0,IF(BN18&gt;BN19,BJ18,BJ19))</f>
        <v>Schulz/Goebel</v>
      </c>
      <c r="BK29" s="59"/>
      <c r="BL29" s="59"/>
      <c r="BM29" s="59"/>
      <c r="BN29" s="60">
        <f>IF(BK29&gt;BK30,1,0)+IF(BL29&gt;BL30,1,0)+IF(BM29&gt;BM30,1,0)</f>
        <v>0</v>
      </c>
      <c r="BO29" s="9"/>
      <c r="BP29" s="14" t="s">
        <v>42</v>
      </c>
      <c r="BQ29" s="18" t="s">
        <v>45</v>
      </c>
      <c r="BR29" s="19"/>
    </row>
    <row r="30" spans="1:70" s="20" customFormat="1" ht="24.75" customHeight="1">
      <c r="A30" s="15"/>
      <c r="B30" s="15"/>
      <c r="C30" s="15"/>
      <c r="D30" s="97"/>
      <c r="E30" s="29"/>
      <c r="F30" s="65">
        <f>IF(G30&gt;G29,1,0)+IF(H30&gt;H29,1,0)+IF(I30&gt;I29,1,0)</f>
        <v>0</v>
      </c>
      <c r="G30" s="66"/>
      <c r="H30" s="61"/>
      <c r="I30" s="67"/>
      <c r="J30" s="49" t="str">
        <f>IF(BN18+BN19=0,0,IF(BN18&lt;BN19,BJ18,BJ19))</f>
        <v>Walser/Walser</v>
      </c>
      <c r="K30" s="35"/>
      <c r="L30" s="35"/>
      <c r="M30" s="65">
        <f>IF(N30&gt;N29,1,0)+IF(O30&gt;O29,1,0)+IF(P30&gt;P29,1,0)</f>
        <v>0</v>
      </c>
      <c r="N30" s="66"/>
      <c r="O30" s="61"/>
      <c r="P30" s="67"/>
      <c r="Q30" s="50" t="str">
        <f>IF(M23+M24=0,0,IF(M23&lt;M24,Q23,Q24))</f>
        <v>Rademacher,J./Thiery</v>
      </c>
      <c r="R30" s="15"/>
      <c r="S30" s="15"/>
      <c r="T30" s="65">
        <f>IF(U30&gt;U29,1,0)+IF(V30&gt;V29,1,0)+IF(W30&gt;W29,1,0)</f>
        <v>0</v>
      </c>
      <c r="U30" s="66"/>
      <c r="V30" s="61"/>
      <c r="W30" s="67"/>
      <c r="X30" s="50" t="str">
        <f>IF(T23+T24=0,0,IF(T23&lt;T24,X23,X24))</f>
        <v>Lennhof/Velder</v>
      </c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6"/>
      <c r="AN30" s="9"/>
      <c r="AO30" s="17" t="str">
        <f>IF(BQ29&lt;&gt;"",BQ29,"")</f>
        <v>Rast</v>
      </c>
      <c r="AP30" s="61">
        <v>0</v>
      </c>
      <c r="AQ30" s="61">
        <v>0</v>
      </c>
      <c r="AR30" s="61"/>
      <c r="AS30" s="68">
        <f>IF(AP30&gt;AP29,1,0)+IF(AQ30&gt;AQ29,1,0)+IF(AR30&gt;AR29,1,0)</f>
        <v>0</v>
      </c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33"/>
      <c r="BH30" s="9"/>
      <c r="BI30" s="9"/>
      <c r="BJ30" s="48" t="str">
        <f>IF(F18+F19=0,0,IF(F18&gt;F19,J18,J19))</f>
        <v>Lehmann/Dorn</v>
      </c>
      <c r="BK30" s="61"/>
      <c r="BL30" s="61"/>
      <c r="BM30" s="61"/>
      <c r="BN30" s="62">
        <f>IF(BK30&gt;BK29,1,0)+IF(BL30&gt;BL29,1,0)+IF(BM30&gt;BM29,1,0)</f>
        <v>0</v>
      </c>
      <c r="BO30" s="9"/>
      <c r="BP30" s="45"/>
      <c r="BQ30" s="32"/>
      <c r="BR30" s="19"/>
    </row>
    <row r="31" spans="1:70" s="20" customFormat="1" ht="24.75" customHeight="1">
      <c r="A31" s="15"/>
      <c r="B31" s="15"/>
      <c r="C31" s="15"/>
      <c r="D31" s="97"/>
      <c r="E31" s="29"/>
      <c r="F31" s="36"/>
      <c r="G31" s="36"/>
      <c r="H31" s="36"/>
      <c r="I31" s="36"/>
      <c r="J31" s="78" t="s">
        <v>15</v>
      </c>
      <c r="K31" s="52"/>
      <c r="L31" s="52"/>
      <c r="M31" s="52"/>
      <c r="N31" s="52"/>
      <c r="O31" s="52"/>
      <c r="P31" s="52"/>
      <c r="Q31" s="79" t="s">
        <v>16</v>
      </c>
      <c r="R31" s="41"/>
      <c r="S31" s="41"/>
      <c r="T31" s="53"/>
      <c r="U31" s="53"/>
      <c r="V31" s="53"/>
      <c r="W31" s="53"/>
      <c r="X31" s="79" t="s">
        <v>17</v>
      </c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3"/>
      <c r="AO31" s="52"/>
      <c r="AP31" s="53"/>
      <c r="AQ31" s="53"/>
      <c r="AR31" s="53"/>
      <c r="AS31" s="53"/>
      <c r="AT31" s="43"/>
      <c r="AU31" s="43"/>
      <c r="AV31" s="43"/>
      <c r="AW31" s="43"/>
      <c r="AX31" s="43"/>
      <c r="AY31" s="43"/>
      <c r="AZ31" s="43"/>
      <c r="BA31" s="43"/>
      <c r="BB31" s="43"/>
      <c r="BC31" s="101" t="s">
        <v>18</v>
      </c>
      <c r="BD31" s="101"/>
      <c r="BE31" s="101"/>
      <c r="BF31" s="101"/>
      <c r="BG31" s="101"/>
      <c r="BH31" s="9"/>
      <c r="BI31" s="9"/>
      <c r="BJ31" s="80" t="s">
        <v>19</v>
      </c>
      <c r="BK31" s="9"/>
      <c r="BL31" s="9"/>
      <c r="BM31" s="9"/>
      <c r="BN31" s="9"/>
      <c r="BO31" s="9"/>
      <c r="BP31" s="45"/>
      <c r="BQ31" s="32"/>
      <c r="BR31" s="19"/>
    </row>
    <row r="32" spans="1:70" s="20" customFormat="1" ht="24.75" customHeight="1">
      <c r="A32" s="15"/>
      <c r="B32" s="15"/>
      <c r="C32" s="15"/>
      <c r="D32" s="97"/>
      <c r="E32" s="40"/>
      <c r="F32" s="53"/>
      <c r="G32" s="53"/>
      <c r="H32" s="53"/>
      <c r="I32" s="53"/>
      <c r="J32" s="52"/>
      <c r="K32" s="52"/>
      <c r="L32" s="52"/>
      <c r="M32" s="52"/>
      <c r="N32" s="52"/>
      <c r="O32" s="52"/>
      <c r="P32" s="52"/>
      <c r="Q32" s="52"/>
      <c r="R32" s="41"/>
      <c r="S32" s="41"/>
      <c r="T32" s="53"/>
      <c r="U32" s="53"/>
      <c r="V32" s="53"/>
      <c r="W32" s="53"/>
      <c r="X32" s="52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3"/>
      <c r="AO32" s="52"/>
      <c r="AP32" s="53"/>
      <c r="AQ32" s="53"/>
      <c r="AR32" s="53"/>
      <c r="AS32" s="5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2"/>
      <c r="BK32" s="9"/>
      <c r="BL32" s="9"/>
      <c r="BM32" s="9"/>
      <c r="BN32" s="9"/>
      <c r="BO32" s="9"/>
      <c r="BP32" s="45"/>
      <c r="BQ32" s="9"/>
      <c r="BR32" s="19"/>
    </row>
    <row r="33" spans="1:70" s="20" customFormat="1" ht="24.75" customHeight="1">
      <c r="A33" s="15"/>
      <c r="B33" s="15"/>
      <c r="C33" s="15"/>
      <c r="D33" s="15"/>
      <c r="E33" s="15"/>
      <c r="F33" s="36"/>
      <c r="G33" s="36"/>
      <c r="H33" s="36"/>
      <c r="I33" s="36"/>
      <c r="J33" s="35"/>
      <c r="K33" s="35"/>
      <c r="L33" s="35"/>
      <c r="M33" s="35"/>
      <c r="N33" s="35"/>
      <c r="O33" s="35"/>
      <c r="P33" s="35"/>
      <c r="Q33" s="3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31"/>
      <c r="AN33" s="9"/>
      <c r="AO33" s="35"/>
      <c r="AP33" s="36"/>
      <c r="AQ33" s="36"/>
      <c r="AR33" s="36"/>
      <c r="AS33" s="36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4"/>
      <c r="BQ33" s="94"/>
      <c r="BR33" s="19"/>
    </row>
    <row r="34" spans="1:70" s="20" customFormat="1" ht="24.75" customHeight="1">
      <c r="A34" s="15"/>
      <c r="B34" s="15"/>
      <c r="C34" s="15"/>
      <c r="D34" s="15"/>
      <c r="E34" s="55"/>
      <c r="F34" s="95" t="s">
        <v>21</v>
      </c>
      <c r="G34" s="95"/>
      <c r="H34" s="95"/>
      <c r="I34" s="95"/>
      <c r="J34" s="15"/>
      <c r="K34" s="15"/>
      <c r="L34" s="15"/>
      <c r="M34" s="96" t="s">
        <v>22</v>
      </c>
      <c r="N34" s="96"/>
      <c r="O34" s="96"/>
      <c r="P34" s="96"/>
      <c r="Q34" s="15"/>
      <c r="R34" s="15"/>
      <c r="S34" s="15"/>
      <c r="T34" s="96" t="s">
        <v>23</v>
      </c>
      <c r="U34" s="96"/>
      <c r="V34" s="96"/>
      <c r="W34" s="96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31"/>
      <c r="AN34" s="9"/>
      <c r="AO34" s="35"/>
      <c r="AP34" s="36"/>
      <c r="AQ34" s="36"/>
      <c r="AR34" s="36"/>
      <c r="AS34" s="36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81" t="s">
        <v>43</v>
      </c>
      <c r="BK34" s="81"/>
      <c r="BL34" s="81"/>
      <c r="BM34" s="81"/>
      <c r="BN34" s="15"/>
      <c r="BO34" s="9"/>
      <c r="BP34" s="94"/>
      <c r="BQ34" s="94"/>
      <c r="BR34" s="19"/>
    </row>
    <row r="35" spans="1:70" s="20" customFormat="1" ht="24.75" customHeight="1">
      <c r="A35" s="15"/>
      <c r="B35" s="15"/>
      <c r="C35" s="15"/>
      <c r="D35" s="15"/>
      <c r="E35" s="55"/>
      <c r="F35" s="91">
        <f>IF(F29+F30=0,0,IF(F29&gt;F30,J29,J30))</f>
        <v>0</v>
      </c>
      <c r="G35" s="91"/>
      <c r="H35" s="91"/>
      <c r="I35" s="91"/>
      <c r="J35" s="91"/>
      <c r="K35" s="51"/>
      <c r="L35" s="51"/>
      <c r="M35" s="92">
        <f>IF(M29+M30=0,0,IF(M29&gt;M30,Q29,Q30))</f>
        <v>0</v>
      </c>
      <c r="N35" s="92"/>
      <c r="O35" s="92"/>
      <c r="P35" s="92"/>
      <c r="Q35" s="92"/>
      <c r="R35" s="82"/>
      <c r="S35" s="82"/>
      <c r="T35" s="92">
        <f>IF(T29+T30=0,0,IF(T29&gt;T30,X29,X30))</f>
        <v>0</v>
      </c>
      <c r="U35" s="92"/>
      <c r="V35" s="92"/>
      <c r="W35" s="92"/>
      <c r="X35" s="92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31"/>
      <c r="AN35" s="9"/>
      <c r="AO35" s="35"/>
      <c r="AP35" s="36"/>
      <c r="AQ35" s="36"/>
      <c r="AR35" s="36"/>
      <c r="AS35" s="36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2">
        <f>IF(BN29+BN30=0,0,IF(BN29&gt;BN30,BJ29,BJ30))</f>
        <v>0</v>
      </c>
      <c r="BK35" s="92"/>
      <c r="BL35" s="92"/>
      <c r="BM35" s="92"/>
      <c r="BN35" s="92"/>
      <c r="BO35" s="9"/>
      <c r="BP35" s="45"/>
      <c r="BQ35" s="9"/>
      <c r="BR35" s="19"/>
    </row>
    <row r="36" spans="1:70" ht="24.75" customHeight="1">
      <c r="A36" s="1"/>
      <c r="B36" s="1"/>
      <c r="C36" s="15"/>
      <c r="D36" s="15"/>
      <c r="E36" s="15"/>
      <c r="F36" s="91">
        <f>IF(F29+F30=0,0,IF(F29&lt;F30,J29,J30))</f>
        <v>0</v>
      </c>
      <c r="G36" s="91"/>
      <c r="H36" s="91"/>
      <c r="I36" s="91"/>
      <c r="J36" s="91"/>
      <c r="K36" s="51"/>
      <c r="L36" s="51"/>
      <c r="M36" s="92">
        <f>IF(M29+M30=0,0,IF(M29&lt;M30,Q29,Q30))</f>
        <v>0</v>
      </c>
      <c r="N36" s="92"/>
      <c r="O36" s="92"/>
      <c r="P36" s="92"/>
      <c r="Q36" s="92"/>
      <c r="R36" s="82"/>
      <c r="S36" s="82"/>
      <c r="T36" s="92">
        <f>IF(T29+T30=0,0,IF(T29&lt;T30,X29,X30))</f>
        <v>0</v>
      </c>
      <c r="U36" s="92"/>
      <c r="V36" s="92"/>
      <c r="W36" s="92"/>
      <c r="X36" s="92"/>
      <c r="Y36" s="1"/>
      <c r="Z36" s="1"/>
      <c r="AA36" s="1"/>
      <c r="AB36" s="93" t="s">
        <v>2</v>
      </c>
      <c r="AC36" s="93"/>
      <c r="AD36" s="93"/>
      <c r="AE36" s="93"/>
      <c r="AF36" s="93"/>
      <c r="AG36" s="1"/>
      <c r="AH36" s="1"/>
      <c r="AI36" s="93" t="s">
        <v>3</v>
      </c>
      <c r="AJ36" s="93"/>
      <c r="AK36" s="93"/>
      <c r="AL36" s="93"/>
      <c r="AM36" s="93"/>
      <c r="AN36" s="8"/>
      <c r="AO36" s="39" t="s">
        <v>27</v>
      </c>
      <c r="AP36" s="8"/>
      <c r="AQ36" s="8"/>
      <c r="AR36" s="8"/>
      <c r="AS36" s="8"/>
      <c r="AT36" s="8"/>
      <c r="AU36" s="8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92">
        <f>IF(BN29+BN30=0,0,IF(BN29&lt;BN30,BJ29,BJ30))</f>
        <v>0</v>
      </c>
      <c r="BK36" s="92"/>
      <c r="BL36" s="92"/>
      <c r="BM36" s="92"/>
      <c r="BN36" s="92"/>
      <c r="BO36" s="83"/>
      <c r="BP36" s="55"/>
      <c r="BQ36" s="54"/>
      <c r="BR36" s="7"/>
    </row>
    <row r="37" spans="1:70" ht="24.75" customHeight="1">
      <c r="A37" s="1"/>
      <c r="B37" s="1"/>
      <c r="C37" s="1"/>
      <c r="D37" s="1"/>
      <c r="E37" s="1"/>
      <c r="F37" s="88" t="s">
        <v>24</v>
      </c>
      <c r="G37" s="88"/>
      <c r="H37" s="88"/>
      <c r="I37" s="88"/>
      <c r="J37" s="15"/>
      <c r="K37" s="15"/>
      <c r="L37" s="15"/>
      <c r="M37" s="89" t="s">
        <v>25</v>
      </c>
      <c r="N37" s="89"/>
      <c r="O37" s="89"/>
      <c r="P37" s="89"/>
      <c r="Q37" s="15"/>
      <c r="R37" s="1"/>
      <c r="S37" s="1"/>
      <c r="T37" s="89" t="s">
        <v>26</v>
      </c>
      <c r="U37" s="89"/>
      <c r="V37" s="89"/>
      <c r="W37" s="89"/>
      <c r="X37" s="15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8"/>
      <c r="AO37" s="39"/>
      <c r="AP37" s="8"/>
      <c r="AQ37" s="8"/>
      <c r="AR37" s="8"/>
      <c r="AS37" s="8"/>
      <c r="AT37" s="8"/>
      <c r="AU37" s="8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56" t="s">
        <v>20</v>
      </c>
      <c r="BK37" s="56"/>
      <c r="BL37" s="56"/>
      <c r="BM37" s="56"/>
      <c r="BN37" s="15"/>
      <c r="BO37" s="83"/>
      <c r="BP37" s="90"/>
      <c r="BQ37" s="90"/>
      <c r="BR37" s="7"/>
    </row>
    <row r="38" spans="1:70" ht="12.75">
      <c r="A38" s="57"/>
      <c r="B38" s="57"/>
      <c r="C38" s="57" t="s">
        <v>28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84"/>
    </row>
  </sheetData>
  <sheetProtection password="C5A6" sheet="1"/>
  <mergeCells count="69">
    <mergeCell ref="AO2:BC2"/>
    <mergeCell ref="R4:X4"/>
    <mergeCell ref="R5:X5"/>
    <mergeCell ref="AP5:AP6"/>
    <mergeCell ref="AQ5:AQ6"/>
    <mergeCell ref="AR5:AR6"/>
    <mergeCell ref="AS5:AS6"/>
    <mergeCell ref="E6:I6"/>
    <mergeCell ref="AA9:AA10"/>
    <mergeCell ref="AB9:AB10"/>
    <mergeCell ref="AC9:AC10"/>
    <mergeCell ref="AD9:AD10"/>
    <mergeCell ref="M11:M12"/>
    <mergeCell ref="N11:N12"/>
    <mergeCell ref="O11:O12"/>
    <mergeCell ref="P11:P12"/>
    <mergeCell ref="T11:T12"/>
    <mergeCell ref="U11:U12"/>
    <mergeCell ref="W11:W12"/>
    <mergeCell ref="AI9:AI10"/>
    <mergeCell ref="BD11:BD12"/>
    <mergeCell ref="BE11:BE12"/>
    <mergeCell ref="V11:V12"/>
    <mergeCell ref="AX9:AX10"/>
    <mergeCell ref="AY9:AY10"/>
    <mergeCell ref="AJ9:AJ10"/>
    <mergeCell ref="BF11:BF12"/>
    <mergeCell ref="BG11:BG12"/>
    <mergeCell ref="AK9:AK10"/>
    <mergeCell ref="AW9:AW10"/>
    <mergeCell ref="AZ9:AZ10"/>
    <mergeCell ref="AH9:AH10"/>
    <mergeCell ref="F16:F17"/>
    <mergeCell ref="G16:G17"/>
    <mergeCell ref="H16:H17"/>
    <mergeCell ref="I16:I17"/>
    <mergeCell ref="BK16:BK17"/>
    <mergeCell ref="BL16:BL17"/>
    <mergeCell ref="BM16:BM17"/>
    <mergeCell ref="BN16:BN17"/>
    <mergeCell ref="M18:S19"/>
    <mergeCell ref="T18:X19"/>
    <mergeCell ref="AB18:AE19"/>
    <mergeCell ref="AI18:AL19"/>
    <mergeCell ref="D19:D32"/>
    <mergeCell ref="I20:I28"/>
    <mergeCell ref="BJ20:BJ28"/>
    <mergeCell ref="P25:P28"/>
    <mergeCell ref="W25:W28"/>
    <mergeCell ref="BC31:BG31"/>
    <mergeCell ref="BP33:BQ33"/>
    <mergeCell ref="F34:I34"/>
    <mergeCell ref="M34:P34"/>
    <mergeCell ref="T34:W34"/>
    <mergeCell ref="BP34:BQ34"/>
    <mergeCell ref="F35:J35"/>
    <mergeCell ref="M35:Q35"/>
    <mergeCell ref="T35:X35"/>
    <mergeCell ref="BJ35:BN35"/>
    <mergeCell ref="F37:I37"/>
    <mergeCell ref="M37:P37"/>
    <mergeCell ref="T37:W37"/>
    <mergeCell ref="BP37:BQ37"/>
    <mergeCell ref="F36:J36"/>
    <mergeCell ref="M36:Q36"/>
    <mergeCell ref="T36:X36"/>
    <mergeCell ref="AB36:AF36"/>
    <mergeCell ref="AI36:AM36"/>
    <mergeCell ref="BJ36:BN36"/>
  </mergeCells>
  <printOptions horizontalCentered="1" verticalCentered="1"/>
  <pageMargins left="0.25" right="0.25" top="0.75" bottom="0.75" header="0.3" footer="0.3"/>
  <pageSetup fitToWidth="0" fitToHeight="1" horizontalDpi="300" verticalDpi="300" orientation="portrait" paperSize="9" scale="82" r:id="rId2"/>
  <colBreaks count="3" manualBreakCount="3">
    <brk id="32" max="65535" man="1"/>
    <brk id="47" max="37" man="1"/>
    <brk id="6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Bretz, Fabienne</dc:creator>
  <cp:keywords/>
  <dc:description/>
  <cp:lastModifiedBy>Krätzer</cp:lastModifiedBy>
  <cp:lastPrinted>2020-09-10T15:52:28Z</cp:lastPrinted>
  <dcterms:created xsi:type="dcterms:W3CDTF">2016-07-19T09:29:02Z</dcterms:created>
  <dcterms:modified xsi:type="dcterms:W3CDTF">2020-11-07T08:54:06Z</dcterms:modified>
  <cp:category/>
  <cp:version/>
  <cp:contentType/>
  <cp:contentStatus/>
</cp:coreProperties>
</file>