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8fda6bf6b7a0d/Tennis/Sommer 2020/CM/"/>
    </mc:Choice>
  </mc:AlternateContent>
  <xr:revisionPtr revIDLastSave="6" documentId="11_37F1EBCACCFF692E36FE0D6DAE0F0D684DF77542" xr6:coauthVersionLast="45" xr6:coauthVersionMax="45" xr10:uidLastSave="{35956B3F-351F-4E28-B17B-E72A1777A9A1}"/>
  <bookViews>
    <workbookView xWindow="675" yWindow="30" windowWidth="15720" windowHeight="15120" xr2:uid="{00000000-000D-0000-FFFF-FFFF00000000}"/>
  </bookViews>
  <sheets>
    <sheet name="5er-Gr 2GwS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'5er-Gr 2GwS'!$B:$J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3" i="1" l="1"/>
  <c r="AL33" i="1"/>
  <c r="AP32" i="1"/>
  <c r="AL32" i="1"/>
  <c r="AP30" i="1"/>
  <c r="AL30" i="1"/>
  <c r="AP29" i="1"/>
  <c r="AL29" i="1"/>
  <c r="AP27" i="1"/>
  <c r="AL27" i="1"/>
  <c r="AP26" i="1"/>
  <c r="AL26" i="1"/>
  <c r="AP24" i="1"/>
  <c r="AL24" i="1"/>
  <c r="AP23" i="1"/>
  <c r="AL23" i="1"/>
  <c r="AP21" i="1"/>
  <c r="AL21" i="1"/>
  <c r="AP20" i="1"/>
  <c r="AL20" i="1"/>
  <c r="AP18" i="1"/>
  <c r="AL18" i="1"/>
  <c r="AP17" i="1"/>
  <c r="AL17" i="1"/>
  <c r="AP15" i="1"/>
  <c r="AL15" i="1"/>
  <c r="AP14" i="1"/>
  <c r="AL14" i="1"/>
  <c r="AC13" i="1"/>
  <c r="AA13" i="1"/>
  <c r="K13" i="1"/>
  <c r="D13" i="1"/>
  <c r="AP12" i="1"/>
  <c r="AL12" i="1"/>
  <c r="AC12" i="1"/>
  <c r="AA12" i="1"/>
  <c r="K12" i="1"/>
  <c r="D12" i="1"/>
  <c r="AP11" i="1"/>
  <c r="AL11" i="1"/>
  <c r="AC11" i="1"/>
  <c r="AA11" i="1"/>
  <c r="K11" i="1"/>
  <c r="D11" i="1"/>
  <c r="AC10" i="1"/>
  <c r="AA10" i="1"/>
  <c r="K10" i="1"/>
  <c r="D10" i="1"/>
  <c r="AP9" i="1"/>
  <c r="AL9" i="1"/>
  <c r="AC9" i="1"/>
  <c r="AA9" i="1"/>
  <c r="K9" i="1"/>
  <c r="D9" i="1"/>
  <c r="AP8" i="1"/>
  <c r="AL8" i="1"/>
  <c r="AP6" i="1"/>
  <c r="AL6" i="1"/>
  <c r="X6" i="1"/>
  <c r="U6" i="1"/>
  <c r="R6" i="1"/>
  <c r="O6" i="1"/>
  <c r="L6" i="1"/>
  <c r="AP5" i="1"/>
  <c r="AL5" i="1"/>
  <c r="E9" i="1" l="1"/>
  <c r="X12" i="1"/>
  <c r="Z11" i="1"/>
  <c r="X11" i="1"/>
  <c r="T13" i="1"/>
  <c r="R13" i="1"/>
  <c r="R9" i="1"/>
  <c r="T9" i="1"/>
  <c r="L11" i="1"/>
  <c r="N11" i="1"/>
  <c r="X10" i="1"/>
  <c r="Q13" i="1"/>
  <c r="AF13" i="1" s="1"/>
  <c r="O13" i="1"/>
  <c r="Z10" i="1"/>
  <c r="R10" i="1"/>
  <c r="Q11" i="1"/>
  <c r="E11" i="1"/>
  <c r="T10" i="1"/>
  <c r="O11" i="1"/>
  <c r="Q12" i="1"/>
  <c r="O12" i="1"/>
  <c r="W10" i="1"/>
  <c r="E10" i="1"/>
  <c r="U10" i="1"/>
  <c r="W13" i="1"/>
  <c r="Z12" i="1"/>
  <c r="U13" i="1"/>
  <c r="U9" i="1"/>
  <c r="N12" i="1"/>
  <c r="W9" i="1"/>
  <c r="L12" i="1"/>
  <c r="E12" i="1"/>
  <c r="E13" i="1"/>
  <c r="N13" i="1"/>
  <c r="Z9" i="1"/>
  <c r="W11" i="1"/>
  <c r="Q9" i="1"/>
  <c r="X9" i="1"/>
  <c r="L13" i="1"/>
  <c r="L10" i="1"/>
  <c r="R12" i="1"/>
  <c r="O9" i="1"/>
  <c r="N10" i="1"/>
  <c r="U11" i="1"/>
  <c r="T12" i="1"/>
  <c r="AF11" i="1" l="1"/>
  <c r="AF12" i="1"/>
  <c r="AF9" i="1"/>
  <c r="AI12" i="1"/>
  <c r="AI11" i="1"/>
  <c r="AD10" i="1"/>
  <c r="AG10" i="1"/>
  <c r="AG9" i="1"/>
  <c r="AD9" i="1"/>
  <c r="AG12" i="1"/>
  <c r="AG11" i="1"/>
  <c r="AD11" i="1"/>
  <c r="AI9" i="1"/>
  <c r="AI10" i="1"/>
  <c r="AF10" i="1"/>
  <c r="AD12" i="1"/>
  <c r="AD13" i="1"/>
  <c r="F13" i="1" s="1"/>
  <c r="AG13" i="1"/>
  <c r="AI13" i="1"/>
  <c r="F11" i="1" l="1"/>
  <c r="F12" i="1"/>
  <c r="F9" i="1"/>
  <c r="G11" i="1"/>
  <c r="G12" i="1"/>
  <c r="G9" i="1"/>
  <c r="G10" i="1"/>
  <c r="G13" i="1"/>
  <c r="F10" i="1"/>
  <c r="B13" i="1" l="1"/>
  <c r="B12" i="1"/>
  <c r="B10" i="1"/>
  <c r="B11" i="1"/>
  <c r="B9" i="1"/>
  <c r="H11" i="1" l="1"/>
  <c r="H9" i="1"/>
  <c r="H12" i="1"/>
  <c r="H10" i="1"/>
  <c r="C9" i="1"/>
  <c r="H13" i="1"/>
  <c r="AJ9" i="1"/>
  <c r="C11" i="1"/>
  <c r="AJ11" i="1"/>
  <c r="AJ13" i="1"/>
  <c r="AJ10" i="1"/>
  <c r="C10" i="1"/>
  <c r="C13" i="1"/>
  <c r="AJ12" i="1"/>
  <c r="C12" i="1"/>
  <c r="J10" i="1" l="1"/>
  <c r="AA18" i="1" s="1"/>
  <c r="I10" i="1"/>
  <c r="J12" i="1"/>
  <c r="AA22" i="1" s="1"/>
  <c r="I12" i="1"/>
  <c r="J13" i="1"/>
  <c r="AA24" i="1" s="1"/>
  <c r="I13" i="1"/>
  <c r="I9" i="1"/>
  <c r="J9" i="1"/>
  <c r="AA16" i="1" s="1"/>
  <c r="I11" i="1"/>
  <c r="J11" i="1"/>
  <c r="AA20" i="1" s="1"/>
</calcChain>
</file>

<file path=xl/sharedStrings.xml><?xml version="1.0" encoding="utf-8"?>
<sst xmlns="http://schemas.openxmlformats.org/spreadsheetml/2006/main" count="62" uniqueCount="27">
  <si>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</si>
  <si>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</si>
  <si>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</si>
  <si>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</si>
  <si>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</si>
  <si>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</si>
  <si>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</si>
  <si>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</si>
  <si>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</si>
  <si>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</si>
  <si>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</si>
  <si>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</si>
  <si>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</si>
  <si>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</si>
  <si>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</si>
  <si>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</si>
  <si>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</si>
  <si>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</si>
  <si>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</si>
  <si>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</si>
  <si>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© Deutscher Tennis Bund e.V.</t>
  </si>
  <si>
    <t>Lehmann</t>
  </si>
  <si>
    <t>Haas</t>
  </si>
  <si>
    <t>Vianello</t>
  </si>
  <si>
    <t>Krätzer</t>
  </si>
  <si>
    <t>Willeke, J.</t>
  </si>
  <si>
    <t>Clubmeisterschaften 2020 - Herren Einzel Gruppe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</si>
</sst>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" fontId="12" fillId="8" borderId="23" xfId="0" applyNumberFormat="1" applyFont="1" applyFill="1" applyBorder="1" applyAlignment="1">
      <alignment horizontal="center" vertical="center"/>
    </xf>
    <xf numFmtId="1" fontId="13" fillId="8" borderId="7" xfId="0" applyNumberFormat="1" applyFont="1" applyFill="1" applyBorder="1" applyAlignment="1">
      <alignment horizontal="center" vertical="center"/>
    </xf>
    <xf numFmtId="1" fontId="12" fillId="8" borderId="7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20" fontId="13" fillId="8" borderId="26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" fontId="12" fillId="8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12" fillId="8" borderId="3" xfId="0" applyNumberFormat="1" applyFont="1" applyFill="1" applyBorder="1" applyAlignment="1">
      <alignment horizontal="center" vertical="center"/>
    </xf>
    <xf numFmtId="1" fontId="13" fillId="8" borderId="4" xfId="0" applyNumberFormat="1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" fontId="7" fillId="10" borderId="3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1" fontId="7" fillId="10" borderId="5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20" fontId="13" fillId="8" borderId="4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6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" fontId="12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1" fontId="12" fillId="8" borderId="33" xfId="0" applyNumberFormat="1" applyFont="1" applyFill="1" applyBorder="1" applyAlignment="1">
      <alignment horizontal="center" vertical="center"/>
    </xf>
    <xf numFmtId="1" fontId="12" fillId="8" borderId="34" xfId="0" applyNumberFormat="1" applyFont="1" applyFill="1" applyBorder="1" applyAlignment="1">
      <alignment horizontal="center" vertical="center"/>
    </xf>
    <xf numFmtId="1" fontId="13" fillId="8" borderId="32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1" fontId="7" fillId="10" borderId="34" xfId="0" applyNumberFormat="1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33" xfId="0" applyNumberFormat="1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20" fontId="13" fillId="8" borderId="32" xfId="0" applyNumberFormat="1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1" fillId="9" borderId="0" xfId="0" applyFont="1" applyFill="1"/>
    <xf numFmtId="0" fontId="20" fillId="2" borderId="0" xfId="0" applyFont="1" applyFill="1" applyAlignment="1">
      <alignment horizontal="center" vertical="center"/>
    </xf>
    <xf numFmtId="0" fontId="0" fillId="2" borderId="18" xfId="0" applyFill="1" applyBorder="1"/>
    <xf numFmtId="0" fontId="1" fillId="9" borderId="18" xfId="0" applyFont="1" applyFill="1" applyBorder="1"/>
    <xf numFmtId="0" fontId="1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0" fillId="2" borderId="43" xfId="0" applyFill="1" applyBorder="1"/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12" borderId="42" xfId="1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7" fillId="13" borderId="3" xfId="0" applyFont="1" applyFill="1" applyBorder="1" applyAlignment="1" applyProtection="1">
      <alignment horizontal="center" vertical="center"/>
      <protection locked="0"/>
    </xf>
    <xf numFmtId="0" fontId="18" fillId="13" borderId="4" xfId="0" applyFont="1" applyFill="1" applyBorder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17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12" borderId="36" xfId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 textRotation="90"/>
    </xf>
    <xf numFmtId="0" fontId="8" fillId="5" borderId="12" xfId="0" applyFont="1" applyFill="1" applyBorder="1" applyAlignment="1">
      <alignment horizontal="center" textRotation="90"/>
    </xf>
    <xf numFmtId="0" fontId="8" fillId="5" borderId="15" xfId="0" applyFont="1" applyFill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5" borderId="16" xfId="0" applyFont="1" applyFill="1" applyBorder="1" applyAlignment="1">
      <alignment horizontal="center" textRotation="90"/>
    </xf>
    <xf numFmtId="0" fontId="8" fillId="5" borderId="17" xfId="0" applyFont="1" applyFill="1" applyBorder="1" applyAlignment="1">
      <alignment horizontal="center" textRotation="90"/>
    </xf>
    <xf numFmtId="0" fontId="8" fillId="5" borderId="18" xfId="0" applyFont="1" applyFill="1" applyBorder="1" applyAlignment="1">
      <alignment horizontal="center" textRotation="90"/>
    </xf>
    <xf numFmtId="0" fontId="8" fillId="5" borderId="19" xfId="0" applyFont="1" applyFill="1" applyBorder="1" applyAlignment="1">
      <alignment horizontal="center" textRotation="90"/>
    </xf>
  </cellXfs>
  <cellStyles count="2">
    <cellStyle name="Standard" xfId="0" builtinId="0"/>
    <cellStyle name="Standard_6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11</xdr:col>
      <xdr:colOff>0</xdr:colOff>
      <xdr:row>4</xdr:row>
      <xdr:rowOff>323850</xdr:rowOff>
    </xdr:to>
    <xdr:pic>
      <xdr:nvPicPr>
        <xdr:cNvPr id="2" name="Picture 1" descr="Play+Stay-whi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1358900</xdr:colOff>
      <xdr:row>25</xdr:row>
      <xdr:rowOff>355600</xdr:rowOff>
    </xdr:from>
    <xdr:to>
      <xdr:col>35</xdr:col>
      <xdr:colOff>12700</xdr:colOff>
      <xdr:row>32</xdr:row>
      <xdr:rowOff>292100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39900" y="11176000"/>
          <a:ext cx="6667500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2400"/>
            <a:t>Jürgen Lehmann ist mit Stand 24.08.2020 Gruppenerster und damit weiter. Nachfolgend hat sich Alberto Vianello</a:t>
          </a:r>
          <a:r>
            <a:rPr lang="de-DE" sz="2400" baseline="0"/>
            <a:t> aus beruflichen und privaten Gründen vom Wettbewerb abgemeldet. Das Spiel Haas vs. Willeke kann noch, muss aber nicht mehr gespielt werden.</a:t>
          </a:r>
          <a:endParaRPr lang="de-DE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4"/>
  <sheetViews>
    <sheetView showGridLines="0" tabSelected="1" topLeftCell="A2" zoomScale="75" zoomScaleNormal="75" workbookViewId="0">
      <selection activeCell="L22" sqref="L22:R22"/>
    </sheetView>
  </sheetViews>
  <sheetFormatPr baseColWidth="10" defaultRowHeight="12.75" x14ac:dyDescent="0.2"/>
  <cols>
    <col min="1" max="1" width="5.7109375" style="1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6" width="4.7109375" customWidth="1"/>
    <col min="27" max="27" width="6.7109375" customWidth="1"/>
    <col min="28" max="28" width="1.7109375" customWidth="1"/>
    <col min="29" max="29" width="6.7109375" customWidth="1"/>
    <col min="30" max="30" width="5.7109375" customWidth="1"/>
    <col min="31" max="31" width="1.7109375" customWidth="1"/>
    <col min="32" max="33" width="5.7109375" customWidth="1"/>
    <col min="34" max="34" width="1.7109375" customWidth="1"/>
    <col min="35" max="35" width="5.7109375" customWidth="1"/>
    <col min="36" max="36" width="7.7109375" customWidth="1"/>
    <col min="37" max="37" width="10.85546875" customWidth="1"/>
    <col min="38" max="38" width="27.28515625" customWidth="1"/>
    <col min="39" max="42" width="4.7109375" customWidth="1"/>
    <col min="43" max="43" width="5.7109375" style="1" customWidth="1"/>
    <col min="257" max="257" width="5.7109375" customWidth="1"/>
    <col min="258" max="266" width="0" hidden="1" customWidth="1"/>
    <col min="267" max="267" width="22.7109375" customWidth="1"/>
    <col min="268" max="268" width="4.7109375" customWidth="1"/>
    <col min="269" max="269" width="1.7109375" customWidth="1"/>
    <col min="270" max="271" width="4.7109375" customWidth="1"/>
    <col min="272" max="272" width="1.7109375" customWidth="1"/>
    <col min="273" max="274" width="4.7109375" customWidth="1"/>
    <col min="275" max="275" width="1.7109375" customWidth="1"/>
    <col min="276" max="277" width="4.7109375" customWidth="1"/>
    <col min="278" max="278" width="1.7109375" customWidth="1"/>
    <col min="279" max="280" width="4.7109375" customWidth="1"/>
    <col min="281" max="281" width="1.7109375" customWidth="1"/>
    <col min="282" max="282" width="4.7109375" customWidth="1"/>
    <col min="283" max="283" width="6.7109375" customWidth="1"/>
    <col min="284" max="284" width="1.7109375" customWidth="1"/>
    <col min="285" max="285" width="6.7109375" customWidth="1"/>
    <col min="286" max="286" width="5.7109375" customWidth="1"/>
    <col min="287" max="287" width="1.7109375" customWidth="1"/>
    <col min="288" max="289" width="5.7109375" customWidth="1"/>
    <col min="290" max="290" width="1.7109375" customWidth="1"/>
    <col min="291" max="291" width="5.7109375" customWidth="1"/>
    <col min="292" max="292" width="7.7109375" customWidth="1"/>
    <col min="293" max="293" width="10.85546875" customWidth="1"/>
    <col min="294" max="294" width="27.28515625" customWidth="1"/>
    <col min="295" max="298" width="4.7109375" customWidth="1"/>
    <col min="299" max="299" width="5.7109375" customWidth="1"/>
    <col min="513" max="513" width="5.7109375" customWidth="1"/>
    <col min="514" max="522" width="0" hidden="1" customWidth="1"/>
    <col min="523" max="523" width="22.7109375" customWidth="1"/>
    <col min="524" max="524" width="4.7109375" customWidth="1"/>
    <col min="525" max="525" width="1.7109375" customWidth="1"/>
    <col min="526" max="527" width="4.7109375" customWidth="1"/>
    <col min="528" max="528" width="1.7109375" customWidth="1"/>
    <col min="529" max="530" width="4.7109375" customWidth="1"/>
    <col min="531" max="531" width="1.7109375" customWidth="1"/>
    <col min="532" max="533" width="4.7109375" customWidth="1"/>
    <col min="534" max="534" width="1.7109375" customWidth="1"/>
    <col min="535" max="536" width="4.7109375" customWidth="1"/>
    <col min="537" max="537" width="1.7109375" customWidth="1"/>
    <col min="538" max="538" width="4.7109375" customWidth="1"/>
    <col min="539" max="539" width="6.7109375" customWidth="1"/>
    <col min="540" max="540" width="1.7109375" customWidth="1"/>
    <col min="541" max="541" width="6.7109375" customWidth="1"/>
    <col min="542" max="542" width="5.7109375" customWidth="1"/>
    <col min="543" max="543" width="1.7109375" customWidth="1"/>
    <col min="544" max="545" width="5.7109375" customWidth="1"/>
    <col min="546" max="546" width="1.7109375" customWidth="1"/>
    <col min="547" max="547" width="5.7109375" customWidth="1"/>
    <col min="548" max="548" width="7.7109375" customWidth="1"/>
    <col min="549" max="549" width="10.85546875" customWidth="1"/>
    <col min="550" max="550" width="27.28515625" customWidth="1"/>
    <col min="551" max="554" width="4.7109375" customWidth="1"/>
    <col min="555" max="555" width="5.7109375" customWidth="1"/>
    <col min="769" max="769" width="5.7109375" customWidth="1"/>
    <col min="770" max="778" width="0" hidden="1" customWidth="1"/>
    <col min="779" max="779" width="22.7109375" customWidth="1"/>
    <col min="780" max="780" width="4.7109375" customWidth="1"/>
    <col min="781" max="781" width="1.7109375" customWidth="1"/>
    <col min="782" max="783" width="4.7109375" customWidth="1"/>
    <col min="784" max="784" width="1.7109375" customWidth="1"/>
    <col min="785" max="786" width="4.7109375" customWidth="1"/>
    <col min="787" max="787" width="1.7109375" customWidth="1"/>
    <col min="788" max="789" width="4.7109375" customWidth="1"/>
    <col min="790" max="790" width="1.7109375" customWidth="1"/>
    <col min="791" max="792" width="4.7109375" customWidth="1"/>
    <col min="793" max="793" width="1.7109375" customWidth="1"/>
    <col min="794" max="794" width="4.7109375" customWidth="1"/>
    <col min="795" max="795" width="6.7109375" customWidth="1"/>
    <col min="796" max="796" width="1.7109375" customWidth="1"/>
    <col min="797" max="797" width="6.7109375" customWidth="1"/>
    <col min="798" max="798" width="5.7109375" customWidth="1"/>
    <col min="799" max="799" width="1.7109375" customWidth="1"/>
    <col min="800" max="801" width="5.7109375" customWidth="1"/>
    <col min="802" max="802" width="1.7109375" customWidth="1"/>
    <col min="803" max="803" width="5.7109375" customWidth="1"/>
    <col min="804" max="804" width="7.7109375" customWidth="1"/>
    <col min="805" max="805" width="10.85546875" customWidth="1"/>
    <col min="806" max="806" width="27.28515625" customWidth="1"/>
    <col min="807" max="810" width="4.7109375" customWidth="1"/>
    <col min="811" max="811" width="5.7109375" customWidth="1"/>
    <col min="1025" max="1025" width="5.7109375" customWidth="1"/>
    <col min="1026" max="1034" width="0" hidden="1" customWidth="1"/>
    <col min="1035" max="1035" width="22.7109375" customWidth="1"/>
    <col min="1036" max="1036" width="4.7109375" customWidth="1"/>
    <col min="1037" max="1037" width="1.7109375" customWidth="1"/>
    <col min="1038" max="1039" width="4.7109375" customWidth="1"/>
    <col min="1040" max="1040" width="1.7109375" customWidth="1"/>
    <col min="1041" max="1042" width="4.7109375" customWidth="1"/>
    <col min="1043" max="1043" width="1.7109375" customWidth="1"/>
    <col min="1044" max="1045" width="4.7109375" customWidth="1"/>
    <col min="1046" max="1046" width="1.7109375" customWidth="1"/>
    <col min="1047" max="1048" width="4.7109375" customWidth="1"/>
    <col min="1049" max="1049" width="1.7109375" customWidth="1"/>
    <col min="1050" max="1050" width="4.7109375" customWidth="1"/>
    <col min="1051" max="1051" width="6.7109375" customWidth="1"/>
    <col min="1052" max="1052" width="1.7109375" customWidth="1"/>
    <col min="1053" max="1053" width="6.7109375" customWidth="1"/>
    <col min="1054" max="1054" width="5.7109375" customWidth="1"/>
    <col min="1055" max="1055" width="1.7109375" customWidth="1"/>
    <col min="1056" max="1057" width="5.7109375" customWidth="1"/>
    <col min="1058" max="1058" width="1.7109375" customWidth="1"/>
    <col min="1059" max="1059" width="5.7109375" customWidth="1"/>
    <col min="1060" max="1060" width="7.7109375" customWidth="1"/>
    <col min="1061" max="1061" width="10.85546875" customWidth="1"/>
    <col min="1062" max="1062" width="27.28515625" customWidth="1"/>
    <col min="1063" max="1066" width="4.7109375" customWidth="1"/>
    <col min="1067" max="1067" width="5.7109375" customWidth="1"/>
    <col min="1281" max="1281" width="5.7109375" customWidth="1"/>
    <col min="1282" max="1290" width="0" hidden="1" customWidth="1"/>
    <col min="1291" max="1291" width="22.7109375" customWidth="1"/>
    <col min="1292" max="1292" width="4.7109375" customWidth="1"/>
    <col min="1293" max="1293" width="1.7109375" customWidth="1"/>
    <col min="1294" max="1295" width="4.7109375" customWidth="1"/>
    <col min="1296" max="1296" width="1.7109375" customWidth="1"/>
    <col min="1297" max="1298" width="4.7109375" customWidth="1"/>
    <col min="1299" max="1299" width="1.7109375" customWidth="1"/>
    <col min="1300" max="1301" width="4.7109375" customWidth="1"/>
    <col min="1302" max="1302" width="1.7109375" customWidth="1"/>
    <col min="1303" max="1304" width="4.7109375" customWidth="1"/>
    <col min="1305" max="1305" width="1.7109375" customWidth="1"/>
    <col min="1306" max="1306" width="4.7109375" customWidth="1"/>
    <col min="1307" max="1307" width="6.7109375" customWidth="1"/>
    <col min="1308" max="1308" width="1.7109375" customWidth="1"/>
    <col min="1309" max="1309" width="6.7109375" customWidth="1"/>
    <col min="1310" max="1310" width="5.7109375" customWidth="1"/>
    <col min="1311" max="1311" width="1.7109375" customWidth="1"/>
    <col min="1312" max="1313" width="5.7109375" customWidth="1"/>
    <col min="1314" max="1314" width="1.7109375" customWidth="1"/>
    <col min="1315" max="1315" width="5.7109375" customWidth="1"/>
    <col min="1316" max="1316" width="7.7109375" customWidth="1"/>
    <col min="1317" max="1317" width="10.85546875" customWidth="1"/>
    <col min="1318" max="1318" width="27.28515625" customWidth="1"/>
    <col min="1319" max="1322" width="4.7109375" customWidth="1"/>
    <col min="1323" max="1323" width="5.7109375" customWidth="1"/>
    <col min="1537" max="1537" width="5.7109375" customWidth="1"/>
    <col min="1538" max="1546" width="0" hidden="1" customWidth="1"/>
    <col min="1547" max="1547" width="22.7109375" customWidth="1"/>
    <col min="1548" max="1548" width="4.7109375" customWidth="1"/>
    <col min="1549" max="1549" width="1.7109375" customWidth="1"/>
    <col min="1550" max="1551" width="4.7109375" customWidth="1"/>
    <col min="1552" max="1552" width="1.7109375" customWidth="1"/>
    <col min="1553" max="1554" width="4.7109375" customWidth="1"/>
    <col min="1555" max="1555" width="1.7109375" customWidth="1"/>
    <col min="1556" max="1557" width="4.7109375" customWidth="1"/>
    <col min="1558" max="1558" width="1.7109375" customWidth="1"/>
    <col min="1559" max="1560" width="4.7109375" customWidth="1"/>
    <col min="1561" max="1561" width="1.7109375" customWidth="1"/>
    <col min="1562" max="1562" width="4.7109375" customWidth="1"/>
    <col min="1563" max="1563" width="6.7109375" customWidth="1"/>
    <col min="1564" max="1564" width="1.7109375" customWidth="1"/>
    <col min="1565" max="1565" width="6.7109375" customWidth="1"/>
    <col min="1566" max="1566" width="5.7109375" customWidth="1"/>
    <col min="1567" max="1567" width="1.7109375" customWidth="1"/>
    <col min="1568" max="1569" width="5.7109375" customWidth="1"/>
    <col min="1570" max="1570" width="1.7109375" customWidth="1"/>
    <col min="1571" max="1571" width="5.7109375" customWidth="1"/>
    <col min="1572" max="1572" width="7.7109375" customWidth="1"/>
    <col min="1573" max="1573" width="10.85546875" customWidth="1"/>
    <col min="1574" max="1574" width="27.28515625" customWidth="1"/>
    <col min="1575" max="1578" width="4.7109375" customWidth="1"/>
    <col min="1579" max="1579" width="5.7109375" customWidth="1"/>
    <col min="1793" max="1793" width="5.7109375" customWidth="1"/>
    <col min="1794" max="1802" width="0" hidden="1" customWidth="1"/>
    <col min="1803" max="1803" width="22.7109375" customWidth="1"/>
    <col min="1804" max="1804" width="4.7109375" customWidth="1"/>
    <col min="1805" max="1805" width="1.7109375" customWidth="1"/>
    <col min="1806" max="1807" width="4.7109375" customWidth="1"/>
    <col min="1808" max="1808" width="1.7109375" customWidth="1"/>
    <col min="1809" max="1810" width="4.7109375" customWidth="1"/>
    <col min="1811" max="1811" width="1.7109375" customWidth="1"/>
    <col min="1812" max="1813" width="4.7109375" customWidth="1"/>
    <col min="1814" max="1814" width="1.7109375" customWidth="1"/>
    <col min="1815" max="1816" width="4.7109375" customWidth="1"/>
    <col min="1817" max="1817" width="1.7109375" customWidth="1"/>
    <col min="1818" max="1818" width="4.7109375" customWidth="1"/>
    <col min="1819" max="1819" width="6.7109375" customWidth="1"/>
    <col min="1820" max="1820" width="1.7109375" customWidth="1"/>
    <col min="1821" max="1821" width="6.7109375" customWidth="1"/>
    <col min="1822" max="1822" width="5.7109375" customWidth="1"/>
    <col min="1823" max="1823" width="1.7109375" customWidth="1"/>
    <col min="1824" max="1825" width="5.7109375" customWidth="1"/>
    <col min="1826" max="1826" width="1.7109375" customWidth="1"/>
    <col min="1827" max="1827" width="5.7109375" customWidth="1"/>
    <col min="1828" max="1828" width="7.7109375" customWidth="1"/>
    <col min="1829" max="1829" width="10.85546875" customWidth="1"/>
    <col min="1830" max="1830" width="27.28515625" customWidth="1"/>
    <col min="1831" max="1834" width="4.7109375" customWidth="1"/>
    <col min="1835" max="1835" width="5.7109375" customWidth="1"/>
    <col min="2049" max="2049" width="5.7109375" customWidth="1"/>
    <col min="2050" max="2058" width="0" hidden="1" customWidth="1"/>
    <col min="2059" max="2059" width="22.7109375" customWidth="1"/>
    <col min="2060" max="2060" width="4.7109375" customWidth="1"/>
    <col min="2061" max="2061" width="1.7109375" customWidth="1"/>
    <col min="2062" max="2063" width="4.7109375" customWidth="1"/>
    <col min="2064" max="2064" width="1.7109375" customWidth="1"/>
    <col min="2065" max="2066" width="4.7109375" customWidth="1"/>
    <col min="2067" max="2067" width="1.7109375" customWidth="1"/>
    <col min="2068" max="2069" width="4.7109375" customWidth="1"/>
    <col min="2070" max="2070" width="1.7109375" customWidth="1"/>
    <col min="2071" max="2072" width="4.7109375" customWidth="1"/>
    <col min="2073" max="2073" width="1.7109375" customWidth="1"/>
    <col min="2074" max="2074" width="4.7109375" customWidth="1"/>
    <col min="2075" max="2075" width="6.7109375" customWidth="1"/>
    <col min="2076" max="2076" width="1.7109375" customWidth="1"/>
    <col min="2077" max="2077" width="6.7109375" customWidth="1"/>
    <col min="2078" max="2078" width="5.7109375" customWidth="1"/>
    <col min="2079" max="2079" width="1.7109375" customWidth="1"/>
    <col min="2080" max="2081" width="5.7109375" customWidth="1"/>
    <col min="2082" max="2082" width="1.7109375" customWidth="1"/>
    <col min="2083" max="2083" width="5.7109375" customWidth="1"/>
    <col min="2084" max="2084" width="7.7109375" customWidth="1"/>
    <col min="2085" max="2085" width="10.85546875" customWidth="1"/>
    <col min="2086" max="2086" width="27.28515625" customWidth="1"/>
    <col min="2087" max="2090" width="4.7109375" customWidth="1"/>
    <col min="2091" max="2091" width="5.7109375" customWidth="1"/>
    <col min="2305" max="2305" width="5.7109375" customWidth="1"/>
    <col min="2306" max="2314" width="0" hidden="1" customWidth="1"/>
    <col min="2315" max="2315" width="22.7109375" customWidth="1"/>
    <col min="2316" max="2316" width="4.7109375" customWidth="1"/>
    <col min="2317" max="2317" width="1.7109375" customWidth="1"/>
    <col min="2318" max="2319" width="4.7109375" customWidth="1"/>
    <col min="2320" max="2320" width="1.7109375" customWidth="1"/>
    <col min="2321" max="2322" width="4.7109375" customWidth="1"/>
    <col min="2323" max="2323" width="1.7109375" customWidth="1"/>
    <col min="2324" max="2325" width="4.7109375" customWidth="1"/>
    <col min="2326" max="2326" width="1.7109375" customWidth="1"/>
    <col min="2327" max="2328" width="4.7109375" customWidth="1"/>
    <col min="2329" max="2329" width="1.7109375" customWidth="1"/>
    <col min="2330" max="2330" width="4.7109375" customWidth="1"/>
    <col min="2331" max="2331" width="6.7109375" customWidth="1"/>
    <col min="2332" max="2332" width="1.7109375" customWidth="1"/>
    <col min="2333" max="2333" width="6.7109375" customWidth="1"/>
    <col min="2334" max="2334" width="5.7109375" customWidth="1"/>
    <col min="2335" max="2335" width="1.7109375" customWidth="1"/>
    <col min="2336" max="2337" width="5.7109375" customWidth="1"/>
    <col min="2338" max="2338" width="1.7109375" customWidth="1"/>
    <col min="2339" max="2339" width="5.7109375" customWidth="1"/>
    <col min="2340" max="2340" width="7.7109375" customWidth="1"/>
    <col min="2341" max="2341" width="10.85546875" customWidth="1"/>
    <col min="2342" max="2342" width="27.28515625" customWidth="1"/>
    <col min="2343" max="2346" width="4.7109375" customWidth="1"/>
    <col min="2347" max="2347" width="5.7109375" customWidth="1"/>
    <col min="2561" max="2561" width="5.7109375" customWidth="1"/>
    <col min="2562" max="2570" width="0" hidden="1" customWidth="1"/>
    <col min="2571" max="2571" width="22.7109375" customWidth="1"/>
    <col min="2572" max="2572" width="4.7109375" customWidth="1"/>
    <col min="2573" max="2573" width="1.7109375" customWidth="1"/>
    <col min="2574" max="2575" width="4.7109375" customWidth="1"/>
    <col min="2576" max="2576" width="1.7109375" customWidth="1"/>
    <col min="2577" max="2578" width="4.7109375" customWidth="1"/>
    <col min="2579" max="2579" width="1.7109375" customWidth="1"/>
    <col min="2580" max="2581" width="4.7109375" customWidth="1"/>
    <col min="2582" max="2582" width="1.7109375" customWidth="1"/>
    <col min="2583" max="2584" width="4.7109375" customWidth="1"/>
    <col min="2585" max="2585" width="1.7109375" customWidth="1"/>
    <col min="2586" max="2586" width="4.7109375" customWidth="1"/>
    <col min="2587" max="2587" width="6.7109375" customWidth="1"/>
    <col min="2588" max="2588" width="1.7109375" customWidth="1"/>
    <col min="2589" max="2589" width="6.7109375" customWidth="1"/>
    <col min="2590" max="2590" width="5.7109375" customWidth="1"/>
    <col min="2591" max="2591" width="1.7109375" customWidth="1"/>
    <col min="2592" max="2593" width="5.7109375" customWidth="1"/>
    <col min="2594" max="2594" width="1.7109375" customWidth="1"/>
    <col min="2595" max="2595" width="5.7109375" customWidth="1"/>
    <col min="2596" max="2596" width="7.7109375" customWidth="1"/>
    <col min="2597" max="2597" width="10.85546875" customWidth="1"/>
    <col min="2598" max="2598" width="27.28515625" customWidth="1"/>
    <col min="2599" max="2602" width="4.7109375" customWidth="1"/>
    <col min="2603" max="2603" width="5.7109375" customWidth="1"/>
    <col min="2817" max="2817" width="5.7109375" customWidth="1"/>
    <col min="2818" max="2826" width="0" hidden="1" customWidth="1"/>
    <col min="2827" max="2827" width="22.7109375" customWidth="1"/>
    <col min="2828" max="2828" width="4.7109375" customWidth="1"/>
    <col min="2829" max="2829" width="1.7109375" customWidth="1"/>
    <col min="2830" max="2831" width="4.7109375" customWidth="1"/>
    <col min="2832" max="2832" width="1.7109375" customWidth="1"/>
    <col min="2833" max="2834" width="4.7109375" customWidth="1"/>
    <col min="2835" max="2835" width="1.7109375" customWidth="1"/>
    <col min="2836" max="2837" width="4.7109375" customWidth="1"/>
    <col min="2838" max="2838" width="1.7109375" customWidth="1"/>
    <col min="2839" max="2840" width="4.7109375" customWidth="1"/>
    <col min="2841" max="2841" width="1.7109375" customWidth="1"/>
    <col min="2842" max="2842" width="4.7109375" customWidth="1"/>
    <col min="2843" max="2843" width="6.7109375" customWidth="1"/>
    <col min="2844" max="2844" width="1.7109375" customWidth="1"/>
    <col min="2845" max="2845" width="6.7109375" customWidth="1"/>
    <col min="2846" max="2846" width="5.7109375" customWidth="1"/>
    <col min="2847" max="2847" width="1.7109375" customWidth="1"/>
    <col min="2848" max="2849" width="5.7109375" customWidth="1"/>
    <col min="2850" max="2850" width="1.7109375" customWidth="1"/>
    <col min="2851" max="2851" width="5.7109375" customWidth="1"/>
    <col min="2852" max="2852" width="7.7109375" customWidth="1"/>
    <col min="2853" max="2853" width="10.85546875" customWidth="1"/>
    <col min="2854" max="2854" width="27.28515625" customWidth="1"/>
    <col min="2855" max="2858" width="4.7109375" customWidth="1"/>
    <col min="2859" max="2859" width="5.7109375" customWidth="1"/>
    <col min="3073" max="3073" width="5.7109375" customWidth="1"/>
    <col min="3074" max="3082" width="0" hidden="1" customWidth="1"/>
    <col min="3083" max="3083" width="22.7109375" customWidth="1"/>
    <col min="3084" max="3084" width="4.7109375" customWidth="1"/>
    <col min="3085" max="3085" width="1.7109375" customWidth="1"/>
    <col min="3086" max="3087" width="4.7109375" customWidth="1"/>
    <col min="3088" max="3088" width="1.7109375" customWidth="1"/>
    <col min="3089" max="3090" width="4.7109375" customWidth="1"/>
    <col min="3091" max="3091" width="1.7109375" customWidth="1"/>
    <col min="3092" max="3093" width="4.7109375" customWidth="1"/>
    <col min="3094" max="3094" width="1.7109375" customWidth="1"/>
    <col min="3095" max="3096" width="4.7109375" customWidth="1"/>
    <col min="3097" max="3097" width="1.7109375" customWidth="1"/>
    <col min="3098" max="3098" width="4.7109375" customWidth="1"/>
    <col min="3099" max="3099" width="6.7109375" customWidth="1"/>
    <col min="3100" max="3100" width="1.7109375" customWidth="1"/>
    <col min="3101" max="3101" width="6.7109375" customWidth="1"/>
    <col min="3102" max="3102" width="5.7109375" customWidth="1"/>
    <col min="3103" max="3103" width="1.7109375" customWidth="1"/>
    <col min="3104" max="3105" width="5.7109375" customWidth="1"/>
    <col min="3106" max="3106" width="1.7109375" customWidth="1"/>
    <col min="3107" max="3107" width="5.7109375" customWidth="1"/>
    <col min="3108" max="3108" width="7.7109375" customWidth="1"/>
    <col min="3109" max="3109" width="10.85546875" customWidth="1"/>
    <col min="3110" max="3110" width="27.28515625" customWidth="1"/>
    <col min="3111" max="3114" width="4.7109375" customWidth="1"/>
    <col min="3115" max="3115" width="5.7109375" customWidth="1"/>
    <col min="3329" max="3329" width="5.7109375" customWidth="1"/>
    <col min="3330" max="3338" width="0" hidden="1" customWidth="1"/>
    <col min="3339" max="3339" width="22.7109375" customWidth="1"/>
    <col min="3340" max="3340" width="4.7109375" customWidth="1"/>
    <col min="3341" max="3341" width="1.7109375" customWidth="1"/>
    <col min="3342" max="3343" width="4.7109375" customWidth="1"/>
    <col min="3344" max="3344" width="1.7109375" customWidth="1"/>
    <col min="3345" max="3346" width="4.7109375" customWidth="1"/>
    <col min="3347" max="3347" width="1.7109375" customWidth="1"/>
    <col min="3348" max="3349" width="4.7109375" customWidth="1"/>
    <col min="3350" max="3350" width="1.7109375" customWidth="1"/>
    <col min="3351" max="3352" width="4.7109375" customWidth="1"/>
    <col min="3353" max="3353" width="1.7109375" customWidth="1"/>
    <col min="3354" max="3354" width="4.7109375" customWidth="1"/>
    <col min="3355" max="3355" width="6.7109375" customWidth="1"/>
    <col min="3356" max="3356" width="1.7109375" customWidth="1"/>
    <col min="3357" max="3357" width="6.7109375" customWidth="1"/>
    <col min="3358" max="3358" width="5.7109375" customWidth="1"/>
    <col min="3359" max="3359" width="1.7109375" customWidth="1"/>
    <col min="3360" max="3361" width="5.7109375" customWidth="1"/>
    <col min="3362" max="3362" width="1.7109375" customWidth="1"/>
    <col min="3363" max="3363" width="5.7109375" customWidth="1"/>
    <col min="3364" max="3364" width="7.7109375" customWidth="1"/>
    <col min="3365" max="3365" width="10.85546875" customWidth="1"/>
    <col min="3366" max="3366" width="27.28515625" customWidth="1"/>
    <col min="3367" max="3370" width="4.7109375" customWidth="1"/>
    <col min="3371" max="3371" width="5.7109375" customWidth="1"/>
    <col min="3585" max="3585" width="5.7109375" customWidth="1"/>
    <col min="3586" max="3594" width="0" hidden="1" customWidth="1"/>
    <col min="3595" max="3595" width="22.7109375" customWidth="1"/>
    <col min="3596" max="3596" width="4.7109375" customWidth="1"/>
    <col min="3597" max="3597" width="1.7109375" customWidth="1"/>
    <col min="3598" max="3599" width="4.7109375" customWidth="1"/>
    <col min="3600" max="3600" width="1.7109375" customWidth="1"/>
    <col min="3601" max="3602" width="4.7109375" customWidth="1"/>
    <col min="3603" max="3603" width="1.7109375" customWidth="1"/>
    <col min="3604" max="3605" width="4.7109375" customWidth="1"/>
    <col min="3606" max="3606" width="1.7109375" customWidth="1"/>
    <col min="3607" max="3608" width="4.7109375" customWidth="1"/>
    <col min="3609" max="3609" width="1.7109375" customWidth="1"/>
    <col min="3610" max="3610" width="4.7109375" customWidth="1"/>
    <col min="3611" max="3611" width="6.7109375" customWidth="1"/>
    <col min="3612" max="3612" width="1.7109375" customWidth="1"/>
    <col min="3613" max="3613" width="6.7109375" customWidth="1"/>
    <col min="3614" max="3614" width="5.7109375" customWidth="1"/>
    <col min="3615" max="3615" width="1.7109375" customWidth="1"/>
    <col min="3616" max="3617" width="5.7109375" customWidth="1"/>
    <col min="3618" max="3618" width="1.7109375" customWidth="1"/>
    <col min="3619" max="3619" width="5.7109375" customWidth="1"/>
    <col min="3620" max="3620" width="7.7109375" customWidth="1"/>
    <col min="3621" max="3621" width="10.85546875" customWidth="1"/>
    <col min="3622" max="3622" width="27.28515625" customWidth="1"/>
    <col min="3623" max="3626" width="4.7109375" customWidth="1"/>
    <col min="3627" max="3627" width="5.7109375" customWidth="1"/>
    <col min="3841" max="3841" width="5.7109375" customWidth="1"/>
    <col min="3842" max="3850" width="0" hidden="1" customWidth="1"/>
    <col min="3851" max="3851" width="22.7109375" customWidth="1"/>
    <col min="3852" max="3852" width="4.7109375" customWidth="1"/>
    <col min="3853" max="3853" width="1.7109375" customWidth="1"/>
    <col min="3854" max="3855" width="4.7109375" customWidth="1"/>
    <col min="3856" max="3856" width="1.7109375" customWidth="1"/>
    <col min="3857" max="3858" width="4.7109375" customWidth="1"/>
    <col min="3859" max="3859" width="1.7109375" customWidth="1"/>
    <col min="3860" max="3861" width="4.7109375" customWidth="1"/>
    <col min="3862" max="3862" width="1.7109375" customWidth="1"/>
    <col min="3863" max="3864" width="4.7109375" customWidth="1"/>
    <col min="3865" max="3865" width="1.7109375" customWidth="1"/>
    <col min="3866" max="3866" width="4.7109375" customWidth="1"/>
    <col min="3867" max="3867" width="6.7109375" customWidth="1"/>
    <col min="3868" max="3868" width="1.7109375" customWidth="1"/>
    <col min="3869" max="3869" width="6.7109375" customWidth="1"/>
    <col min="3870" max="3870" width="5.7109375" customWidth="1"/>
    <col min="3871" max="3871" width="1.7109375" customWidth="1"/>
    <col min="3872" max="3873" width="5.7109375" customWidth="1"/>
    <col min="3874" max="3874" width="1.7109375" customWidth="1"/>
    <col min="3875" max="3875" width="5.7109375" customWidth="1"/>
    <col min="3876" max="3876" width="7.7109375" customWidth="1"/>
    <col min="3877" max="3877" width="10.85546875" customWidth="1"/>
    <col min="3878" max="3878" width="27.28515625" customWidth="1"/>
    <col min="3879" max="3882" width="4.7109375" customWidth="1"/>
    <col min="3883" max="3883" width="5.7109375" customWidth="1"/>
    <col min="4097" max="4097" width="5.7109375" customWidth="1"/>
    <col min="4098" max="4106" width="0" hidden="1" customWidth="1"/>
    <col min="4107" max="4107" width="22.7109375" customWidth="1"/>
    <col min="4108" max="4108" width="4.7109375" customWidth="1"/>
    <col min="4109" max="4109" width="1.7109375" customWidth="1"/>
    <col min="4110" max="4111" width="4.7109375" customWidth="1"/>
    <col min="4112" max="4112" width="1.7109375" customWidth="1"/>
    <col min="4113" max="4114" width="4.7109375" customWidth="1"/>
    <col min="4115" max="4115" width="1.7109375" customWidth="1"/>
    <col min="4116" max="4117" width="4.7109375" customWidth="1"/>
    <col min="4118" max="4118" width="1.7109375" customWidth="1"/>
    <col min="4119" max="4120" width="4.7109375" customWidth="1"/>
    <col min="4121" max="4121" width="1.7109375" customWidth="1"/>
    <col min="4122" max="4122" width="4.7109375" customWidth="1"/>
    <col min="4123" max="4123" width="6.7109375" customWidth="1"/>
    <col min="4124" max="4124" width="1.7109375" customWidth="1"/>
    <col min="4125" max="4125" width="6.7109375" customWidth="1"/>
    <col min="4126" max="4126" width="5.7109375" customWidth="1"/>
    <col min="4127" max="4127" width="1.7109375" customWidth="1"/>
    <col min="4128" max="4129" width="5.7109375" customWidth="1"/>
    <col min="4130" max="4130" width="1.7109375" customWidth="1"/>
    <col min="4131" max="4131" width="5.7109375" customWidth="1"/>
    <col min="4132" max="4132" width="7.7109375" customWidth="1"/>
    <col min="4133" max="4133" width="10.85546875" customWidth="1"/>
    <col min="4134" max="4134" width="27.28515625" customWidth="1"/>
    <col min="4135" max="4138" width="4.7109375" customWidth="1"/>
    <col min="4139" max="4139" width="5.7109375" customWidth="1"/>
    <col min="4353" max="4353" width="5.7109375" customWidth="1"/>
    <col min="4354" max="4362" width="0" hidden="1" customWidth="1"/>
    <col min="4363" max="4363" width="22.7109375" customWidth="1"/>
    <col min="4364" max="4364" width="4.7109375" customWidth="1"/>
    <col min="4365" max="4365" width="1.7109375" customWidth="1"/>
    <col min="4366" max="4367" width="4.7109375" customWidth="1"/>
    <col min="4368" max="4368" width="1.7109375" customWidth="1"/>
    <col min="4369" max="4370" width="4.7109375" customWidth="1"/>
    <col min="4371" max="4371" width="1.7109375" customWidth="1"/>
    <col min="4372" max="4373" width="4.7109375" customWidth="1"/>
    <col min="4374" max="4374" width="1.7109375" customWidth="1"/>
    <col min="4375" max="4376" width="4.7109375" customWidth="1"/>
    <col min="4377" max="4377" width="1.7109375" customWidth="1"/>
    <col min="4378" max="4378" width="4.7109375" customWidth="1"/>
    <col min="4379" max="4379" width="6.7109375" customWidth="1"/>
    <col min="4380" max="4380" width="1.7109375" customWidth="1"/>
    <col min="4381" max="4381" width="6.7109375" customWidth="1"/>
    <col min="4382" max="4382" width="5.7109375" customWidth="1"/>
    <col min="4383" max="4383" width="1.7109375" customWidth="1"/>
    <col min="4384" max="4385" width="5.7109375" customWidth="1"/>
    <col min="4386" max="4386" width="1.7109375" customWidth="1"/>
    <col min="4387" max="4387" width="5.7109375" customWidth="1"/>
    <col min="4388" max="4388" width="7.7109375" customWidth="1"/>
    <col min="4389" max="4389" width="10.85546875" customWidth="1"/>
    <col min="4390" max="4390" width="27.28515625" customWidth="1"/>
    <col min="4391" max="4394" width="4.7109375" customWidth="1"/>
    <col min="4395" max="4395" width="5.7109375" customWidth="1"/>
    <col min="4609" max="4609" width="5.7109375" customWidth="1"/>
    <col min="4610" max="4618" width="0" hidden="1" customWidth="1"/>
    <col min="4619" max="4619" width="22.7109375" customWidth="1"/>
    <col min="4620" max="4620" width="4.7109375" customWidth="1"/>
    <col min="4621" max="4621" width="1.7109375" customWidth="1"/>
    <col min="4622" max="4623" width="4.7109375" customWidth="1"/>
    <col min="4624" max="4624" width="1.7109375" customWidth="1"/>
    <col min="4625" max="4626" width="4.7109375" customWidth="1"/>
    <col min="4627" max="4627" width="1.7109375" customWidth="1"/>
    <col min="4628" max="4629" width="4.7109375" customWidth="1"/>
    <col min="4630" max="4630" width="1.7109375" customWidth="1"/>
    <col min="4631" max="4632" width="4.7109375" customWidth="1"/>
    <col min="4633" max="4633" width="1.7109375" customWidth="1"/>
    <col min="4634" max="4634" width="4.7109375" customWidth="1"/>
    <col min="4635" max="4635" width="6.7109375" customWidth="1"/>
    <col min="4636" max="4636" width="1.7109375" customWidth="1"/>
    <col min="4637" max="4637" width="6.7109375" customWidth="1"/>
    <col min="4638" max="4638" width="5.7109375" customWidth="1"/>
    <col min="4639" max="4639" width="1.7109375" customWidth="1"/>
    <col min="4640" max="4641" width="5.7109375" customWidth="1"/>
    <col min="4642" max="4642" width="1.7109375" customWidth="1"/>
    <col min="4643" max="4643" width="5.7109375" customWidth="1"/>
    <col min="4644" max="4644" width="7.7109375" customWidth="1"/>
    <col min="4645" max="4645" width="10.85546875" customWidth="1"/>
    <col min="4646" max="4646" width="27.28515625" customWidth="1"/>
    <col min="4647" max="4650" width="4.7109375" customWidth="1"/>
    <col min="4651" max="4651" width="5.7109375" customWidth="1"/>
    <col min="4865" max="4865" width="5.7109375" customWidth="1"/>
    <col min="4866" max="4874" width="0" hidden="1" customWidth="1"/>
    <col min="4875" max="4875" width="22.7109375" customWidth="1"/>
    <col min="4876" max="4876" width="4.7109375" customWidth="1"/>
    <col min="4877" max="4877" width="1.7109375" customWidth="1"/>
    <col min="4878" max="4879" width="4.7109375" customWidth="1"/>
    <col min="4880" max="4880" width="1.7109375" customWidth="1"/>
    <col min="4881" max="4882" width="4.7109375" customWidth="1"/>
    <col min="4883" max="4883" width="1.7109375" customWidth="1"/>
    <col min="4884" max="4885" width="4.7109375" customWidth="1"/>
    <col min="4886" max="4886" width="1.7109375" customWidth="1"/>
    <col min="4887" max="4888" width="4.7109375" customWidth="1"/>
    <col min="4889" max="4889" width="1.7109375" customWidth="1"/>
    <col min="4890" max="4890" width="4.7109375" customWidth="1"/>
    <col min="4891" max="4891" width="6.7109375" customWidth="1"/>
    <col min="4892" max="4892" width="1.7109375" customWidth="1"/>
    <col min="4893" max="4893" width="6.7109375" customWidth="1"/>
    <col min="4894" max="4894" width="5.7109375" customWidth="1"/>
    <col min="4895" max="4895" width="1.7109375" customWidth="1"/>
    <col min="4896" max="4897" width="5.7109375" customWidth="1"/>
    <col min="4898" max="4898" width="1.7109375" customWidth="1"/>
    <col min="4899" max="4899" width="5.7109375" customWidth="1"/>
    <col min="4900" max="4900" width="7.7109375" customWidth="1"/>
    <col min="4901" max="4901" width="10.85546875" customWidth="1"/>
    <col min="4902" max="4902" width="27.28515625" customWidth="1"/>
    <col min="4903" max="4906" width="4.7109375" customWidth="1"/>
    <col min="4907" max="4907" width="5.7109375" customWidth="1"/>
    <col min="5121" max="5121" width="5.7109375" customWidth="1"/>
    <col min="5122" max="5130" width="0" hidden="1" customWidth="1"/>
    <col min="5131" max="5131" width="22.7109375" customWidth="1"/>
    <col min="5132" max="5132" width="4.7109375" customWidth="1"/>
    <col min="5133" max="5133" width="1.7109375" customWidth="1"/>
    <col min="5134" max="5135" width="4.7109375" customWidth="1"/>
    <col min="5136" max="5136" width="1.7109375" customWidth="1"/>
    <col min="5137" max="5138" width="4.7109375" customWidth="1"/>
    <col min="5139" max="5139" width="1.7109375" customWidth="1"/>
    <col min="5140" max="5141" width="4.7109375" customWidth="1"/>
    <col min="5142" max="5142" width="1.7109375" customWidth="1"/>
    <col min="5143" max="5144" width="4.7109375" customWidth="1"/>
    <col min="5145" max="5145" width="1.7109375" customWidth="1"/>
    <col min="5146" max="5146" width="4.7109375" customWidth="1"/>
    <col min="5147" max="5147" width="6.7109375" customWidth="1"/>
    <col min="5148" max="5148" width="1.7109375" customWidth="1"/>
    <col min="5149" max="5149" width="6.7109375" customWidth="1"/>
    <col min="5150" max="5150" width="5.7109375" customWidth="1"/>
    <col min="5151" max="5151" width="1.7109375" customWidth="1"/>
    <col min="5152" max="5153" width="5.7109375" customWidth="1"/>
    <col min="5154" max="5154" width="1.7109375" customWidth="1"/>
    <col min="5155" max="5155" width="5.7109375" customWidth="1"/>
    <col min="5156" max="5156" width="7.7109375" customWidth="1"/>
    <col min="5157" max="5157" width="10.85546875" customWidth="1"/>
    <col min="5158" max="5158" width="27.28515625" customWidth="1"/>
    <col min="5159" max="5162" width="4.7109375" customWidth="1"/>
    <col min="5163" max="5163" width="5.7109375" customWidth="1"/>
    <col min="5377" max="5377" width="5.7109375" customWidth="1"/>
    <col min="5378" max="5386" width="0" hidden="1" customWidth="1"/>
    <col min="5387" max="5387" width="22.7109375" customWidth="1"/>
    <col min="5388" max="5388" width="4.7109375" customWidth="1"/>
    <col min="5389" max="5389" width="1.7109375" customWidth="1"/>
    <col min="5390" max="5391" width="4.7109375" customWidth="1"/>
    <col min="5392" max="5392" width="1.7109375" customWidth="1"/>
    <col min="5393" max="5394" width="4.7109375" customWidth="1"/>
    <col min="5395" max="5395" width="1.7109375" customWidth="1"/>
    <col min="5396" max="5397" width="4.7109375" customWidth="1"/>
    <col min="5398" max="5398" width="1.7109375" customWidth="1"/>
    <col min="5399" max="5400" width="4.7109375" customWidth="1"/>
    <col min="5401" max="5401" width="1.7109375" customWidth="1"/>
    <col min="5402" max="5402" width="4.7109375" customWidth="1"/>
    <col min="5403" max="5403" width="6.7109375" customWidth="1"/>
    <col min="5404" max="5404" width="1.7109375" customWidth="1"/>
    <col min="5405" max="5405" width="6.7109375" customWidth="1"/>
    <col min="5406" max="5406" width="5.7109375" customWidth="1"/>
    <col min="5407" max="5407" width="1.7109375" customWidth="1"/>
    <col min="5408" max="5409" width="5.7109375" customWidth="1"/>
    <col min="5410" max="5410" width="1.7109375" customWidth="1"/>
    <col min="5411" max="5411" width="5.7109375" customWidth="1"/>
    <col min="5412" max="5412" width="7.7109375" customWidth="1"/>
    <col min="5413" max="5413" width="10.85546875" customWidth="1"/>
    <col min="5414" max="5414" width="27.28515625" customWidth="1"/>
    <col min="5415" max="5418" width="4.7109375" customWidth="1"/>
    <col min="5419" max="5419" width="5.7109375" customWidth="1"/>
    <col min="5633" max="5633" width="5.7109375" customWidth="1"/>
    <col min="5634" max="5642" width="0" hidden="1" customWidth="1"/>
    <col min="5643" max="5643" width="22.7109375" customWidth="1"/>
    <col min="5644" max="5644" width="4.7109375" customWidth="1"/>
    <col min="5645" max="5645" width="1.7109375" customWidth="1"/>
    <col min="5646" max="5647" width="4.7109375" customWidth="1"/>
    <col min="5648" max="5648" width="1.7109375" customWidth="1"/>
    <col min="5649" max="5650" width="4.7109375" customWidth="1"/>
    <col min="5651" max="5651" width="1.7109375" customWidth="1"/>
    <col min="5652" max="5653" width="4.7109375" customWidth="1"/>
    <col min="5654" max="5654" width="1.7109375" customWidth="1"/>
    <col min="5655" max="5656" width="4.7109375" customWidth="1"/>
    <col min="5657" max="5657" width="1.7109375" customWidth="1"/>
    <col min="5658" max="5658" width="4.7109375" customWidth="1"/>
    <col min="5659" max="5659" width="6.7109375" customWidth="1"/>
    <col min="5660" max="5660" width="1.7109375" customWidth="1"/>
    <col min="5661" max="5661" width="6.7109375" customWidth="1"/>
    <col min="5662" max="5662" width="5.7109375" customWidth="1"/>
    <col min="5663" max="5663" width="1.7109375" customWidth="1"/>
    <col min="5664" max="5665" width="5.7109375" customWidth="1"/>
    <col min="5666" max="5666" width="1.7109375" customWidth="1"/>
    <col min="5667" max="5667" width="5.7109375" customWidth="1"/>
    <col min="5668" max="5668" width="7.7109375" customWidth="1"/>
    <col min="5669" max="5669" width="10.85546875" customWidth="1"/>
    <col min="5670" max="5670" width="27.28515625" customWidth="1"/>
    <col min="5671" max="5674" width="4.7109375" customWidth="1"/>
    <col min="5675" max="5675" width="5.7109375" customWidth="1"/>
    <col min="5889" max="5889" width="5.7109375" customWidth="1"/>
    <col min="5890" max="5898" width="0" hidden="1" customWidth="1"/>
    <col min="5899" max="5899" width="22.7109375" customWidth="1"/>
    <col min="5900" max="5900" width="4.7109375" customWidth="1"/>
    <col min="5901" max="5901" width="1.7109375" customWidth="1"/>
    <col min="5902" max="5903" width="4.7109375" customWidth="1"/>
    <col min="5904" max="5904" width="1.7109375" customWidth="1"/>
    <col min="5905" max="5906" width="4.7109375" customWidth="1"/>
    <col min="5907" max="5907" width="1.7109375" customWidth="1"/>
    <col min="5908" max="5909" width="4.7109375" customWidth="1"/>
    <col min="5910" max="5910" width="1.7109375" customWidth="1"/>
    <col min="5911" max="5912" width="4.7109375" customWidth="1"/>
    <col min="5913" max="5913" width="1.7109375" customWidth="1"/>
    <col min="5914" max="5914" width="4.7109375" customWidth="1"/>
    <col min="5915" max="5915" width="6.7109375" customWidth="1"/>
    <col min="5916" max="5916" width="1.7109375" customWidth="1"/>
    <col min="5917" max="5917" width="6.7109375" customWidth="1"/>
    <col min="5918" max="5918" width="5.7109375" customWidth="1"/>
    <col min="5919" max="5919" width="1.7109375" customWidth="1"/>
    <col min="5920" max="5921" width="5.7109375" customWidth="1"/>
    <col min="5922" max="5922" width="1.7109375" customWidth="1"/>
    <col min="5923" max="5923" width="5.7109375" customWidth="1"/>
    <col min="5924" max="5924" width="7.7109375" customWidth="1"/>
    <col min="5925" max="5925" width="10.85546875" customWidth="1"/>
    <col min="5926" max="5926" width="27.28515625" customWidth="1"/>
    <col min="5927" max="5930" width="4.7109375" customWidth="1"/>
    <col min="5931" max="5931" width="5.7109375" customWidth="1"/>
    <col min="6145" max="6145" width="5.7109375" customWidth="1"/>
    <col min="6146" max="6154" width="0" hidden="1" customWidth="1"/>
    <col min="6155" max="6155" width="22.7109375" customWidth="1"/>
    <col min="6156" max="6156" width="4.7109375" customWidth="1"/>
    <col min="6157" max="6157" width="1.7109375" customWidth="1"/>
    <col min="6158" max="6159" width="4.7109375" customWidth="1"/>
    <col min="6160" max="6160" width="1.7109375" customWidth="1"/>
    <col min="6161" max="6162" width="4.7109375" customWidth="1"/>
    <col min="6163" max="6163" width="1.7109375" customWidth="1"/>
    <col min="6164" max="6165" width="4.7109375" customWidth="1"/>
    <col min="6166" max="6166" width="1.7109375" customWidth="1"/>
    <col min="6167" max="6168" width="4.7109375" customWidth="1"/>
    <col min="6169" max="6169" width="1.7109375" customWidth="1"/>
    <col min="6170" max="6170" width="4.7109375" customWidth="1"/>
    <col min="6171" max="6171" width="6.7109375" customWidth="1"/>
    <col min="6172" max="6172" width="1.7109375" customWidth="1"/>
    <col min="6173" max="6173" width="6.7109375" customWidth="1"/>
    <col min="6174" max="6174" width="5.7109375" customWidth="1"/>
    <col min="6175" max="6175" width="1.7109375" customWidth="1"/>
    <col min="6176" max="6177" width="5.7109375" customWidth="1"/>
    <col min="6178" max="6178" width="1.7109375" customWidth="1"/>
    <col min="6179" max="6179" width="5.7109375" customWidth="1"/>
    <col min="6180" max="6180" width="7.7109375" customWidth="1"/>
    <col min="6181" max="6181" width="10.85546875" customWidth="1"/>
    <col min="6182" max="6182" width="27.28515625" customWidth="1"/>
    <col min="6183" max="6186" width="4.7109375" customWidth="1"/>
    <col min="6187" max="6187" width="5.7109375" customWidth="1"/>
    <col min="6401" max="6401" width="5.7109375" customWidth="1"/>
    <col min="6402" max="6410" width="0" hidden="1" customWidth="1"/>
    <col min="6411" max="6411" width="22.7109375" customWidth="1"/>
    <col min="6412" max="6412" width="4.7109375" customWidth="1"/>
    <col min="6413" max="6413" width="1.7109375" customWidth="1"/>
    <col min="6414" max="6415" width="4.7109375" customWidth="1"/>
    <col min="6416" max="6416" width="1.7109375" customWidth="1"/>
    <col min="6417" max="6418" width="4.7109375" customWidth="1"/>
    <col min="6419" max="6419" width="1.7109375" customWidth="1"/>
    <col min="6420" max="6421" width="4.7109375" customWidth="1"/>
    <col min="6422" max="6422" width="1.7109375" customWidth="1"/>
    <col min="6423" max="6424" width="4.7109375" customWidth="1"/>
    <col min="6425" max="6425" width="1.7109375" customWidth="1"/>
    <col min="6426" max="6426" width="4.7109375" customWidth="1"/>
    <col min="6427" max="6427" width="6.7109375" customWidth="1"/>
    <col min="6428" max="6428" width="1.7109375" customWidth="1"/>
    <col min="6429" max="6429" width="6.7109375" customWidth="1"/>
    <col min="6430" max="6430" width="5.7109375" customWidth="1"/>
    <col min="6431" max="6431" width="1.7109375" customWidth="1"/>
    <col min="6432" max="6433" width="5.7109375" customWidth="1"/>
    <col min="6434" max="6434" width="1.7109375" customWidth="1"/>
    <col min="6435" max="6435" width="5.7109375" customWidth="1"/>
    <col min="6436" max="6436" width="7.7109375" customWidth="1"/>
    <col min="6437" max="6437" width="10.85546875" customWidth="1"/>
    <col min="6438" max="6438" width="27.28515625" customWidth="1"/>
    <col min="6439" max="6442" width="4.7109375" customWidth="1"/>
    <col min="6443" max="6443" width="5.7109375" customWidth="1"/>
    <col min="6657" max="6657" width="5.7109375" customWidth="1"/>
    <col min="6658" max="6666" width="0" hidden="1" customWidth="1"/>
    <col min="6667" max="6667" width="22.7109375" customWidth="1"/>
    <col min="6668" max="6668" width="4.7109375" customWidth="1"/>
    <col min="6669" max="6669" width="1.7109375" customWidth="1"/>
    <col min="6670" max="6671" width="4.7109375" customWidth="1"/>
    <col min="6672" max="6672" width="1.7109375" customWidth="1"/>
    <col min="6673" max="6674" width="4.7109375" customWidth="1"/>
    <col min="6675" max="6675" width="1.7109375" customWidth="1"/>
    <col min="6676" max="6677" width="4.7109375" customWidth="1"/>
    <col min="6678" max="6678" width="1.7109375" customWidth="1"/>
    <col min="6679" max="6680" width="4.7109375" customWidth="1"/>
    <col min="6681" max="6681" width="1.7109375" customWidth="1"/>
    <col min="6682" max="6682" width="4.7109375" customWidth="1"/>
    <col min="6683" max="6683" width="6.7109375" customWidth="1"/>
    <col min="6684" max="6684" width="1.7109375" customWidth="1"/>
    <col min="6685" max="6685" width="6.7109375" customWidth="1"/>
    <col min="6686" max="6686" width="5.7109375" customWidth="1"/>
    <col min="6687" max="6687" width="1.7109375" customWidth="1"/>
    <col min="6688" max="6689" width="5.7109375" customWidth="1"/>
    <col min="6690" max="6690" width="1.7109375" customWidth="1"/>
    <col min="6691" max="6691" width="5.7109375" customWidth="1"/>
    <col min="6692" max="6692" width="7.7109375" customWidth="1"/>
    <col min="6693" max="6693" width="10.85546875" customWidth="1"/>
    <col min="6694" max="6694" width="27.28515625" customWidth="1"/>
    <col min="6695" max="6698" width="4.7109375" customWidth="1"/>
    <col min="6699" max="6699" width="5.7109375" customWidth="1"/>
    <col min="6913" max="6913" width="5.7109375" customWidth="1"/>
    <col min="6914" max="6922" width="0" hidden="1" customWidth="1"/>
    <col min="6923" max="6923" width="22.7109375" customWidth="1"/>
    <col min="6924" max="6924" width="4.7109375" customWidth="1"/>
    <col min="6925" max="6925" width="1.7109375" customWidth="1"/>
    <col min="6926" max="6927" width="4.7109375" customWidth="1"/>
    <col min="6928" max="6928" width="1.7109375" customWidth="1"/>
    <col min="6929" max="6930" width="4.7109375" customWidth="1"/>
    <col min="6931" max="6931" width="1.7109375" customWidth="1"/>
    <col min="6932" max="6933" width="4.7109375" customWidth="1"/>
    <col min="6934" max="6934" width="1.7109375" customWidth="1"/>
    <col min="6935" max="6936" width="4.7109375" customWidth="1"/>
    <col min="6937" max="6937" width="1.7109375" customWidth="1"/>
    <col min="6938" max="6938" width="4.7109375" customWidth="1"/>
    <col min="6939" max="6939" width="6.7109375" customWidth="1"/>
    <col min="6940" max="6940" width="1.7109375" customWidth="1"/>
    <col min="6941" max="6941" width="6.7109375" customWidth="1"/>
    <col min="6942" max="6942" width="5.7109375" customWidth="1"/>
    <col min="6943" max="6943" width="1.7109375" customWidth="1"/>
    <col min="6944" max="6945" width="5.7109375" customWidth="1"/>
    <col min="6946" max="6946" width="1.7109375" customWidth="1"/>
    <col min="6947" max="6947" width="5.7109375" customWidth="1"/>
    <col min="6948" max="6948" width="7.7109375" customWidth="1"/>
    <col min="6949" max="6949" width="10.85546875" customWidth="1"/>
    <col min="6950" max="6950" width="27.28515625" customWidth="1"/>
    <col min="6951" max="6954" width="4.7109375" customWidth="1"/>
    <col min="6955" max="6955" width="5.7109375" customWidth="1"/>
    <col min="7169" max="7169" width="5.7109375" customWidth="1"/>
    <col min="7170" max="7178" width="0" hidden="1" customWidth="1"/>
    <col min="7179" max="7179" width="22.7109375" customWidth="1"/>
    <col min="7180" max="7180" width="4.7109375" customWidth="1"/>
    <col min="7181" max="7181" width="1.7109375" customWidth="1"/>
    <col min="7182" max="7183" width="4.7109375" customWidth="1"/>
    <col min="7184" max="7184" width="1.7109375" customWidth="1"/>
    <col min="7185" max="7186" width="4.7109375" customWidth="1"/>
    <col min="7187" max="7187" width="1.7109375" customWidth="1"/>
    <col min="7188" max="7189" width="4.7109375" customWidth="1"/>
    <col min="7190" max="7190" width="1.7109375" customWidth="1"/>
    <col min="7191" max="7192" width="4.7109375" customWidth="1"/>
    <col min="7193" max="7193" width="1.7109375" customWidth="1"/>
    <col min="7194" max="7194" width="4.7109375" customWidth="1"/>
    <col min="7195" max="7195" width="6.7109375" customWidth="1"/>
    <col min="7196" max="7196" width="1.7109375" customWidth="1"/>
    <col min="7197" max="7197" width="6.7109375" customWidth="1"/>
    <col min="7198" max="7198" width="5.7109375" customWidth="1"/>
    <col min="7199" max="7199" width="1.7109375" customWidth="1"/>
    <col min="7200" max="7201" width="5.7109375" customWidth="1"/>
    <col min="7202" max="7202" width="1.7109375" customWidth="1"/>
    <col min="7203" max="7203" width="5.7109375" customWidth="1"/>
    <col min="7204" max="7204" width="7.7109375" customWidth="1"/>
    <col min="7205" max="7205" width="10.85546875" customWidth="1"/>
    <col min="7206" max="7206" width="27.28515625" customWidth="1"/>
    <col min="7207" max="7210" width="4.7109375" customWidth="1"/>
    <col min="7211" max="7211" width="5.7109375" customWidth="1"/>
    <col min="7425" max="7425" width="5.7109375" customWidth="1"/>
    <col min="7426" max="7434" width="0" hidden="1" customWidth="1"/>
    <col min="7435" max="7435" width="22.7109375" customWidth="1"/>
    <col min="7436" max="7436" width="4.7109375" customWidth="1"/>
    <col min="7437" max="7437" width="1.7109375" customWidth="1"/>
    <col min="7438" max="7439" width="4.7109375" customWidth="1"/>
    <col min="7440" max="7440" width="1.7109375" customWidth="1"/>
    <col min="7441" max="7442" width="4.7109375" customWidth="1"/>
    <col min="7443" max="7443" width="1.7109375" customWidth="1"/>
    <col min="7444" max="7445" width="4.7109375" customWidth="1"/>
    <col min="7446" max="7446" width="1.7109375" customWidth="1"/>
    <col min="7447" max="7448" width="4.7109375" customWidth="1"/>
    <col min="7449" max="7449" width="1.7109375" customWidth="1"/>
    <col min="7450" max="7450" width="4.7109375" customWidth="1"/>
    <col min="7451" max="7451" width="6.7109375" customWidth="1"/>
    <col min="7452" max="7452" width="1.7109375" customWidth="1"/>
    <col min="7453" max="7453" width="6.7109375" customWidth="1"/>
    <col min="7454" max="7454" width="5.7109375" customWidth="1"/>
    <col min="7455" max="7455" width="1.7109375" customWidth="1"/>
    <col min="7456" max="7457" width="5.7109375" customWidth="1"/>
    <col min="7458" max="7458" width="1.7109375" customWidth="1"/>
    <col min="7459" max="7459" width="5.7109375" customWidth="1"/>
    <col min="7460" max="7460" width="7.7109375" customWidth="1"/>
    <col min="7461" max="7461" width="10.85546875" customWidth="1"/>
    <col min="7462" max="7462" width="27.28515625" customWidth="1"/>
    <col min="7463" max="7466" width="4.7109375" customWidth="1"/>
    <col min="7467" max="7467" width="5.7109375" customWidth="1"/>
    <col min="7681" max="7681" width="5.7109375" customWidth="1"/>
    <col min="7682" max="7690" width="0" hidden="1" customWidth="1"/>
    <col min="7691" max="7691" width="22.7109375" customWidth="1"/>
    <col min="7692" max="7692" width="4.7109375" customWidth="1"/>
    <col min="7693" max="7693" width="1.7109375" customWidth="1"/>
    <col min="7694" max="7695" width="4.7109375" customWidth="1"/>
    <col min="7696" max="7696" width="1.7109375" customWidth="1"/>
    <col min="7697" max="7698" width="4.7109375" customWidth="1"/>
    <col min="7699" max="7699" width="1.7109375" customWidth="1"/>
    <col min="7700" max="7701" width="4.7109375" customWidth="1"/>
    <col min="7702" max="7702" width="1.7109375" customWidth="1"/>
    <col min="7703" max="7704" width="4.7109375" customWidth="1"/>
    <col min="7705" max="7705" width="1.7109375" customWidth="1"/>
    <col min="7706" max="7706" width="4.7109375" customWidth="1"/>
    <col min="7707" max="7707" width="6.7109375" customWidth="1"/>
    <col min="7708" max="7708" width="1.7109375" customWidth="1"/>
    <col min="7709" max="7709" width="6.7109375" customWidth="1"/>
    <col min="7710" max="7710" width="5.7109375" customWidth="1"/>
    <col min="7711" max="7711" width="1.7109375" customWidth="1"/>
    <col min="7712" max="7713" width="5.7109375" customWidth="1"/>
    <col min="7714" max="7714" width="1.7109375" customWidth="1"/>
    <col min="7715" max="7715" width="5.7109375" customWidth="1"/>
    <col min="7716" max="7716" width="7.7109375" customWidth="1"/>
    <col min="7717" max="7717" width="10.85546875" customWidth="1"/>
    <col min="7718" max="7718" width="27.28515625" customWidth="1"/>
    <col min="7719" max="7722" width="4.7109375" customWidth="1"/>
    <col min="7723" max="7723" width="5.7109375" customWidth="1"/>
    <col min="7937" max="7937" width="5.7109375" customWidth="1"/>
    <col min="7938" max="7946" width="0" hidden="1" customWidth="1"/>
    <col min="7947" max="7947" width="22.7109375" customWidth="1"/>
    <col min="7948" max="7948" width="4.7109375" customWidth="1"/>
    <col min="7949" max="7949" width="1.7109375" customWidth="1"/>
    <col min="7950" max="7951" width="4.7109375" customWidth="1"/>
    <col min="7952" max="7952" width="1.7109375" customWidth="1"/>
    <col min="7953" max="7954" width="4.7109375" customWidth="1"/>
    <col min="7955" max="7955" width="1.7109375" customWidth="1"/>
    <col min="7956" max="7957" width="4.7109375" customWidth="1"/>
    <col min="7958" max="7958" width="1.7109375" customWidth="1"/>
    <col min="7959" max="7960" width="4.7109375" customWidth="1"/>
    <col min="7961" max="7961" width="1.7109375" customWidth="1"/>
    <col min="7962" max="7962" width="4.7109375" customWidth="1"/>
    <col min="7963" max="7963" width="6.7109375" customWidth="1"/>
    <col min="7964" max="7964" width="1.7109375" customWidth="1"/>
    <col min="7965" max="7965" width="6.7109375" customWidth="1"/>
    <col min="7966" max="7966" width="5.7109375" customWidth="1"/>
    <col min="7967" max="7967" width="1.7109375" customWidth="1"/>
    <col min="7968" max="7969" width="5.7109375" customWidth="1"/>
    <col min="7970" max="7970" width="1.7109375" customWidth="1"/>
    <col min="7971" max="7971" width="5.7109375" customWidth="1"/>
    <col min="7972" max="7972" width="7.7109375" customWidth="1"/>
    <col min="7973" max="7973" width="10.85546875" customWidth="1"/>
    <col min="7974" max="7974" width="27.28515625" customWidth="1"/>
    <col min="7975" max="7978" width="4.7109375" customWidth="1"/>
    <col min="7979" max="7979" width="5.7109375" customWidth="1"/>
    <col min="8193" max="8193" width="5.7109375" customWidth="1"/>
    <col min="8194" max="8202" width="0" hidden="1" customWidth="1"/>
    <col min="8203" max="8203" width="22.7109375" customWidth="1"/>
    <col min="8204" max="8204" width="4.7109375" customWidth="1"/>
    <col min="8205" max="8205" width="1.7109375" customWidth="1"/>
    <col min="8206" max="8207" width="4.7109375" customWidth="1"/>
    <col min="8208" max="8208" width="1.7109375" customWidth="1"/>
    <col min="8209" max="8210" width="4.7109375" customWidth="1"/>
    <col min="8211" max="8211" width="1.7109375" customWidth="1"/>
    <col min="8212" max="8213" width="4.7109375" customWidth="1"/>
    <col min="8214" max="8214" width="1.7109375" customWidth="1"/>
    <col min="8215" max="8216" width="4.7109375" customWidth="1"/>
    <col min="8217" max="8217" width="1.7109375" customWidth="1"/>
    <col min="8218" max="8218" width="4.7109375" customWidth="1"/>
    <col min="8219" max="8219" width="6.7109375" customWidth="1"/>
    <col min="8220" max="8220" width="1.7109375" customWidth="1"/>
    <col min="8221" max="8221" width="6.7109375" customWidth="1"/>
    <col min="8222" max="8222" width="5.7109375" customWidth="1"/>
    <col min="8223" max="8223" width="1.7109375" customWidth="1"/>
    <col min="8224" max="8225" width="5.7109375" customWidth="1"/>
    <col min="8226" max="8226" width="1.7109375" customWidth="1"/>
    <col min="8227" max="8227" width="5.7109375" customWidth="1"/>
    <col min="8228" max="8228" width="7.7109375" customWidth="1"/>
    <col min="8229" max="8229" width="10.85546875" customWidth="1"/>
    <col min="8230" max="8230" width="27.28515625" customWidth="1"/>
    <col min="8231" max="8234" width="4.7109375" customWidth="1"/>
    <col min="8235" max="8235" width="5.7109375" customWidth="1"/>
    <col min="8449" max="8449" width="5.7109375" customWidth="1"/>
    <col min="8450" max="8458" width="0" hidden="1" customWidth="1"/>
    <col min="8459" max="8459" width="22.7109375" customWidth="1"/>
    <col min="8460" max="8460" width="4.7109375" customWidth="1"/>
    <col min="8461" max="8461" width="1.7109375" customWidth="1"/>
    <col min="8462" max="8463" width="4.7109375" customWidth="1"/>
    <col min="8464" max="8464" width="1.7109375" customWidth="1"/>
    <col min="8465" max="8466" width="4.7109375" customWidth="1"/>
    <col min="8467" max="8467" width="1.7109375" customWidth="1"/>
    <col min="8468" max="8469" width="4.7109375" customWidth="1"/>
    <col min="8470" max="8470" width="1.7109375" customWidth="1"/>
    <col min="8471" max="8472" width="4.7109375" customWidth="1"/>
    <col min="8473" max="8473" width="1.7109375" customWidth="1"/>
    <col min="8474" max="8474" width="4.7109375" customWidth="1"/>
    <col min="8475" max="8475" width="6.7109375" customWidth="1"/>
    <col min="8476" max="8476" width="1.7109375" customWidth="1"/>
    <col min="8477" max="8477" width="6.7109375" customWidth="1"/>
    <col min="8478" max="8478" width="5.7109375" customWidth="1"/>
    <col min="8479" max="8479" width="1.7109375" customWidth="1"/>
    <col min="8480" max="8481" width="5.7109375" customWidth="1"/>
    <col min="8482" max="8482" width="1.7109375" customWidth="1"/>
    <col min="8483" max="8483" width="5.7109375" customWidth="1"/>
    <col min="8484" max="8484" width="7.7109375" customWidth="1"/>
    <col min="8485" max="8485" width="10.85546875" customWidth="1"/>
    <col min="8486" max="8486" width="27.28515625" customWidth="1"/>
    <col min="8487" max="8490" width="4.7109375" customWidth="1"/>
    <col min="8491" max="8491" width="5.7109375" customWidth="1"/>
    <col min="8705" max="8705" width="5.7109375" customWidth="1"/>
    <col min="8706" max="8714" width="0" hidden="1" customWidth="1"/>
    <col min="8715" max="8715" width="22.7109375" customWidth="1"/>
    <col min="8716" max="8716" width="4.7109375" customWidth="1"/>
    <col min="8717" max="8717" width="1.7109375" customWidth="1"/>
    <col min="8718" max="8719" width="4.7109375" customWidth="1"/>
    <col min="8720" max="8720" width="1.7109375" customWidth="1"/>
    <col min="8721" max="8722" width="4.7109375" customWidth="1"/>
    <col min="8723" max="8723" width="1.7109375" customWidth="1"/>
    <col min="8724" max="8725" width="4.7109375" customWidth="1"/>
    <col min="8726" max="8726" width="1.7109375" customWidth="1"/>
    <col min="8727" max="8728" width="4.7109375" customWidth="1"/>
    <col min="8729" max="8729" width="1.7109375" customWidth="1"/>
    <col min="8730" max="8730" width="4.7109375" customWidth="1"/>
    <col min="8731" max="8731" width="6.7109375" customWidth="1"/>
    <col min="8732" max="8732" width="1.7109375" customWidth="1"/>
    <col min="8733" max="8733" width="6.7109375" customWidth="1"/>
    <col min="8734" max="8734" width="5.7109375" customWidth="1"/>
    <col min="8735" max="8735" width="1.7109375" customWidth="1"/>
    <col min="8736" max="8737" width="5.7109375" customWidth="1"/>
    <col min="8738" max="8738" width="1.7109375" customWidth="1"/>
    <col min="8739" max="8739" width="5.7109375" customWidth="1"/>
    <col min="8740" max="8740" width="7.7109375" customWidth="1"/>
    <col min="8741" max="8741" width="10.85546875" customWidth="1"/>
    <col min="8742" max="8742" width="27.28515625" customWidth="1"/>
    <col min="8743" max="8746" width="4.7109375" customWidth="1"/>
    <col min="8747" max="8747" width="5.7109375" customWidth="1"/>
    <col min="8961" max="8961" width="5.7109375" customWidth="1"/>
    <col min="8962" max="8970" width="0" hidden="1" customWidth="1"/>
    <col min="8971" max="8971" width="22.7109375" customWidth="1"/>
    <col min="8972" max="8972" width="4.7109375" customWidth="1"/>
    <col min="8973" max="8973" width="1.7109375" customWidth="1"/>
    <col min="8974" max="8975" width="4.7109375" customWidth="1"/>
    <col min="8976" max="8976" width="1.7109375" customWidth="1"/>
    <col min="8977" max="8978" width="4.7109375" customWidth="1"/>
    <col min="8979" max="8979" width="1.7109375" customWidth="1"/>
    <col min="8980" max="8981" width="4.7109375" customWidth="1"/>
    <col min="8982" max="8982" width="1.7109375" customWidth="1"/>
    <col min="8983" max="8984" width="4.7109375" customWidth="1"/>
    <col min="8985" max="8985" width="1.7109375" customWidth="1"/>
    <col min="8986" max="8986" width="4.7109375" customWidth="1"/>
    <col min="8987" max="8987" width="6.7109375" customWidth="1"/>
    <col min="8988" max="8988" width="1.7109375" customWidth="1"/>
    <col min="8989" max="8989" width="6.7109375" customWidth="1"/>
    <col min="8990" max="8990" width="5.7109375" customWidth="1"/>
    <col min="8991" max="8991" width="1.7109375" customWidth="1"/>
    <col min="8992" max="8993" width="5.7109375" customWidth="1"/>
    <col min="8994" max="8994" width="1.7109375" customWidth="1"/>
    <col min="8995" max="8995" width="5.7109375" customWidth="1"/>
    <col min="8996" max="8996" width="7.7109375" customWidth="1"/>
    <col min="8997" max="8997" width="10.85546875" customWidth="1"/>
    <col min="8998" max="8998" width="27.28515625" customWidth="1"/>
    <col min="8999" max="9002" width="4.7109375" customWidth="1"/>
    <col min="9003" max="9003" width="5.7109375" customWidth="1"/>
    <col min="9217" max="9217" width="5.7109375" customWidth="1"/>
    <col min="9218" max="9226" width="0" hidden="1" customWidth="1"/>
    <col min="9227" max="9227" width="22.7109375" customWidth="1"/>
    <col min="9228" max="9228" width="4.7109375" customWidth="1"/>
    <col min="9229" max="9229" width="1.7109375" customWidth="1"/>
    <col min="9230" max="9231" width="4.7109375" customWidth="1"/>
    <col min="9232" max="9232" width="1.7109375" customWidth="1"/>
    <col min="9233" max="9234" width="4.7109375" customWidth="1"/>
    <col min="9235" max="9235" width="1.7109375" customWidth="1"/>
    <col min="9236" max="9237" width="4.7109375" customWidth="1"/>
    <col min="9238" max="9238" width="1.7109375" customWidth="1"/>
    <col min="9239" max="9240" width="4.7109375" customWidth="1"/>
    <col min="9241" max="9241" width="1.7109375" customWidth="1"/>
    <col min="9242" max="9242" width="4.7109375" customWidth="1"/>
    <col min="9243" max="9243" width="6.7109375" customWidth="1"/>
    <col min="9244" max="9244" width="1.7109375" customWidth="1"/>
    <col min="9245" max="9245" width="6.7109375" customWidth="1"/>
    <col min="9246" max="9246" width="5.7109375" customWidth="1"/>
    <col min="9247" max="9247" width="1.7109375" customWidth="1"/>
    <col min="9248" max="9249" width="5.7109375" customWidth="1"/>
    <col min="9250" max="9250" width="1.7109375" customWidth="1"/>
    <col min="9251" max="9251" width="5.7109375" customWidth="1"/>
    <col min="9252" max="9252" width="7.7109375" customWidth="1"/>
    <col min="9253" max="9253" width="10.85546875" customWidth="1"/>
    <col min="9254" max="9254" width="27.28515625" customWidth="1"/>
    <col min="9255" max="9258" width="4.7109375" customWidth="1"/>
    <col min="9259" max="9259" width="5.7109375" customWidth="1"/>
    <col min="9473" max="9473" width="5.7109375" customWidth="1"/>
    <col min="9474" max="9482" width="0" hidden="1" customWidth="1"/>
    <col min="9483" max="9483" width="22.7109375" customWidth="1"/>
    <col min="9484" max="9484" width="4.7109375" customWidth="1"/>
    <col min="9485" max="9485" width="1.7109375" customWidth="1"/>
    <col min="9486" max="9487" width="4.7109375" customWidth="1"/>
    <col min="9488" max="9488" width="1.7109375" customWidth="1"/>
    <col min="9489" max="9490" width="4.7109375" customWidth="1"/>
    <col min="9491" max="9491" width="1.7109375" customWidth="1"/>
    <col min="9492" max="9493" width="4.7109375" customWidth="1"/>
    <col min="9494" max="9494" width="1.7109375" customWidth="1"/>
    <col min="9495" max="9496" width="4.7109375" customWidth="1"/>
    <col min="9497" max="9497" width="1.7109375" customWidth="1"/>
    <col min="9498" max="9498" width="4.7109375" customWidth="1"/>
    <col min="9499" max="9499" width="6.7109375" customWidth="1"/>
    <col min="9500" max="9500" width="1.7109375" customWidth="1"/>
    <col min="9501" max="9501" width="6.7109375" customWidth="1"/>
    <col min="9502" max="9502" width="5.7109375" customWidth="1"/>
    <col min="9503" max="9503" width="1.7109375" customWidth="1"/>
    <col min="9504" max="9505" width="5.7109375" customWidth="1"/>
    <col min="9506" max="9506" width="1.7109375" customWidth="1"/>
    <col min="9507" max="9507" width="5.7109375" customWidth="1"/>
    <col min="9508" max="9508" width="7.7109375" customWidth="1"/>
    <col min="9509" max="9509" width="10.85546875" customWidth="1"/>
    <col min="9510" max="9510" width="27.28515625" customWidth="1"/>
    <col min="9511" max="9514" width="4.7109375" customWidth="1"/>
    <col min="9515" max="9515" width="5.7109375" customWidth="1"/>
    <col min="9729" max="9729" width="5.7109375" customWidth="1"/>
    <col min="9730" max="9738" width="0" hidden="1" customWidth="1"/>
    <col min="9739" max="9739" width="22.7109375" customWidth="1"/>
    <col min="9740" max="9740" width="4.7109375" customWidth="1"/>
    <col min="9741" max="9741" width="1.7109375" customWidth="1"/>
    <col min="9742" max="9743" width="4.7109375" customWidth="1"/>
    <col min="9744" max="9744" width="1.7109375" customWidth="1"/>
    <col min="9745" max="9746" width="4.7109375" customWidth="1"/>
    <col min="9747" max="9747" width="1.7109375" customWidth="1"/>
    <col min="9748" max="9749" width="4.7109375" customWidth="1"/>
    <col min="9750" max="9750" width="1.7109375" customWidth="1"/>
    <col min="9751" max="9752" width="4.7109375" customWidth="1"/>
    <col min="9753" max="9753" width="1.7109375" customWidth="1"/>
    <col min="9754" max="9754" width="4.7109375" customWidth="1"/>
    <col min="9755" max="9755" width="6.7109375" customWidth="1"/>
    <col min="9756" max="9756" width="1.7109375" customWidth="1"/>
    <col min="9757" max="9757" width="6.7109375" customWidth="1"/>
    <col min="9758" max="9758" width="5.7109375" customWidth="1"/>
    <col min="9759" max="9759" width="1.7109375" customWidth="1"/>
    <col min="9760" max="9761" width="5.7109375" customWidth="1"/>
    <col min="9762" max="9762" width="1.7109375" customWidth="1"/>
    <col min="9763" max="9763" width="5.7109375" customWidth="1"/>
    <col min="9764" max="9764" width="7.7109375" customWidth="1"/>
    <col min="9765" max="9765" width="10.85546875" customWidth="1"/>
    <col min="9766" max="9766" width="27.28515625" customWidth="1"/>
    <col min="9767" max="9770" width="4.7109375" customWidth="1"/>
    <col min="9771" max="9771" width="5.7109375" customWidth="1"/>
    <col min="9985" max="9985" width="5.7109375" customWidth="1"/>
    <col min="9986" max="9994" width="0" hidden="1" customWidth="1"/>
    <col min="9995" max="9995" width="22.7109375" customWidth="1"/>
    <col min="9996" max="9996" width="4.7109375" customWidth="1"/>
    <col min="9997" max="9997" width="1.7109375" customWidth="1"/>
    <col min="9998" max="9999" width="4.7109375" customWidth="1"/>
    <col min="10000" max="10000" width="1.7109375" customWidth="1"/>
    <col min="10001" max="10002" width="4.7109375" customWidth="1"/>
    <col min="10003" max="10003" width="1.7109375" customWidth="1"/>
    <col min="10004" max="10005" width="4.7109375" customWidth="1"/>
    <col min="10006" max="10006" width="1.7109375" customWidth="1"/>
    <col min="10007" max="10008" width="4.7109375" customWidth="1"/>
    <col min="10009" max="10009" width="1.7109375" customWidth="1"/>
    <col min="10010" max="10010" width="4.7109375" customWidth="1"/>
    <col min="10011" max="10011" width="6.7109375" customWidth="1"/>
    <col min="10012" max="10012" width="1.7109375" customWidth="1"/>
    <col min="10013" max="10013" width="6.7109375" customWidth="1"/>
    <col min="10014" max="10014" width="5.7109375" customWidth="1"/>
    <col min="10015" max="10015" width="1.7109375" customWidth="1"/>
    <col min="10016" max="10017" width="5.7109375" customWidth="1"/>
    <col min="10018" max="10018" width="1.7109375" customWidth="1"/>
    <col min="10019" max="10019" width="5.7109375" customWidth="1"/>
    <col min="10020" max="10020" width="7.7109375" customWidth="1"/>
    <col min="10021" max="10021" width="10.85546875" customWidth="1"/>
    <col min="10022" max="10022" width="27.28515625" customWidth="1"/>
    <col min="10023" max="10026" width="4.7109375" customWidth="1"/>
    <col min="10027" max="10027" width="5.7109375" customWidth="1"/>
    <col min="10241" max="10241" width="5.7109375" customWidth="1"/>
    <col min="10242" max="10250" width="0" hidden="1" customWidth="1"/>
    <col min="10251" max="10251" width="22.7109375" customWidth="1"/>
    <col min="10252" max="10252" width="4.7109375" customWidth="1"/>
    <col min="10253" max="10253" width="1.7109375" customWidth="1"/>
    <col min="10254" max="10255" width="4.7109375" customWidth="1"/>
    <col min="10256" max="10256" width="1.7109375" customWidth="1"/>
    <col min="10257" max="10258" width="4.7109375" customWidth="1"/>
    <col min="10259" max="10259" width="1.7109375" customWidth="1"/>
    <col min="10260" max="10261" width="4.7109375" customWidth="1"/>
    <col min="10262" max="10262" width="1.7109375" customWidth="1"/>
    <col min="10263" max="10264" width="4.7109375" customWidth="1"/>
    <col min="10265" max="10265" width="1.7109375" customWidth="1"/>
    <col min="10266" max="10266" width="4.7109375" customWidth="1"/>
    <col min="10267" max="10267" width="6.7109375" customWidth="1"/>
    <col min="10268" max="10268" width="1.7109375" customWidth="1"/>
    <col min="10269" max="10269" width="6.7109375" customWidth="1"/>
    <col min="10270" max="10270" width="5.7109375" customWidth="1"/>
    <col min="10271" max="10271" width="1.7109375" customWidth="1"/>
    <col min="10272" max="10273" width="5.7109375" customWidth="1"/>
    <col min="10274" max="10274" width="1.7109375" customWidth="1"/>
    <col min="10275" max="10275" width="5.7109375" customWidth="1"/>
    <col min="10276" max="10276" width="7.7109375" customWidth="1"/>
    <col min="10277" max="10277" width="10.85546875" customWidth="1"/>
    <col min="10278" max="10278" width="27.28515625" customWidth="1"/>
    <col min="10279" max="10282" width="4.7109375" customWidth="1"/>
    <col min="10283" max="10283" width="5.7109375" customWidth="1"/>
    <col min="10497" max="10497" width="5.7109375" customWidth="1"/>
    <col min="10498" max="10506" width="0" hidden="1" customWidth="1"/>
    <col min="10507" max="10507" width="22.7109375" customWidth="1"/>
    <col min="10508" max="10508" width="4.7109375" customWidth="1"/>
    <col min="10509" max="10509" width="1.7109375" customWidth="1"/>
    <col min="10510" max="10511" width="4.7109375" customWidth="1"/>
    <col min="10512" max="10512" width="1.7109375" customWidth="1"/>
    <col min="10513" max="10514" width="4.7109375" customWidth="1"/>
    <col min="10515" max="10515" width="1.7109375" customWidth="1"/>
    <col min="10516" max="10517" width="4.7109375" customWidth="1"/>
    <col min="10518" max="10518" width="1.7109375" customWidth="1"/>
    <col min="10519" max="10520" width="4.7109375" customWidth="1"/>
    <col min="10521" max="10521" width="1.7109375" customWidth="1"/>
    <col min="10522" max="10522" width="4.7109375" customWidth="1"/>
    <col min="10523" max="10523" width="6.7109375" customWidth="1"/>
    <col min="10524" max="10524" width="1.7109375" customWidth="1"/>
    <col min="10525" max="10525" width="6.7109375" customWidth="1"/>
    <col min="10526" max="10526" width="5.7109375" customWidth="1"/>
    <col min="10527" max="10527" width="1.7109375" customWidth="1"/>
    <col min="10528" max="10529" width="5.7109375" customWidth="1"/>
    <col min="10530" max="10530" width="1.7109375" customWidth="1"/>
    <col min="10531" max="10531" width="5.7109375" customWidth="1"/>
    <col min="10532" max="10532" width="7.7109375" customWidth="1"/>
    <col min="10533" max="10533" width="10.85546875" customWidth="1"/>
    <col min="10534" max="10534" width="27.28515625" customWidth="1"/>
    <col min="10535" max="10538" width="4.7109375" customWidth="1"/>
    <col min="10539" max="10539" width="5.7109375" customWidth="1"/>
    <col min="10753" max="10753" width="5.7109375" customWidth="1"/>
    <col min="10754" max="10762" width="0" hidden="1" customWidth="1"/>
    <col min="10763" max="10763" width="22.7109375" customWidth="1"/>
    <col min="10764" max="10764" width="4.7109375" customWidth="1"/>
    <col min="10765" max="10765" width="1.7109375" customWidth="1"/>
    <col min="10766" max="10767" width="4.7109375" customWidth="1"/>
    <col min="10768" max="10768" width="1.7109375" customWidth="1"/>
    <col min="10769" max="10770" width="4.7109375" customWidth="1"/>
    <col min="10771" max="10771" width="1.7109375" customWidth="1"/>
    <col min="10772" max="10773" width="4.7109375" customWidth="1"/>
    <col min="10774" max="10774" width="1.7109375" customWidth="1"/>
    <col min="10775" max="10776" width="4.7109375" customWidth="1"/>
    <col min="10777" max="10777" width="1.7109375" customWidth="1"/>
    <col min="10778" max="10778" width="4.7109375" customWidth="1"/>
    <col min="10779" max="10779" width="6.7109375" customWidth="1"/>
    <col min="10780" max="10780" width="1.7109375" customWidth="1"/>
    <col min="10781" max="10781" width="6.7109375" customWidth="1"/>
    <col min="10782" max="10782" width="5.7109375" customWidth="1"/>
    <col min="10783" max="10783" width="1.7109375" customWidth="1"/>
    <col min="10784" max="10785" width="5.7109375" customWidth="1"/>
    <col min="10786" max="10786" width="1.7109375" customWidth="1"/>
    <col min="10787" max="10787" width="5.7109375" customWidth="1"/>
    <col min="10788" max="10788" width="7.7109375" customWidth="1"/>
    <col min="10789" max="10789" width="10.85546875" customWidth="1"/>
    <col min="10790" max="10790" width="27.28515625" customWidth="1"/>
    <col min="10791" max="10794" width="4.7109375" customWidth="1"/>
    <col min="10795" max="10795" width="5.7109375" customWidth="1"/>
    <col min="11009" max="11009" width="5.7109375" customWidth="1"/>
    <col min="11010" max="11018" width="0" hidden="1" customWidth="1"/>
    <col min="11019" max="11019" width="22.7109375" customWidth="1"/>
    <col min="11020" max="11020" width="4.7109375" customWidth="1"/>
    <col min="11021" max="11021" width="1.7109375" customWidth="1"/>
    <col min="11022" max="11023" width="4.7109375" customWidth="1"/>
    <col min="11024" max="11024" width="1.7109375" customWidth="1"/>
    <col min="11025" max="11026" width="4.7109375" customWidth="1"/>
    <col min="11027" max="11027" width="1.7109375" customWidth="1"/>
    <col min="11028" max="11029" width="4.7109375" customWidth="1"/>
    <col min="11030" max="11030" width="1.7109375" customWidth="1"/>
    <col min="11031" max="11032" width="4.7109375" customWidth="1"/>
    <col min="11033" max="11033" width="1.7109375" customWidth="1"/>
    <col min="11034" max="11034" width="4.7109375" customWidth="1"/>
    <col min="11035" max="11035" width="6.7109375" customWidth="1"/>
    <col min="11036" max="11036" width="1.7109375" customWidth="1"/>
    <col min="11037" max="11037" width="6.7109375" customWidth="1"/>
    <col min="11038" max="11038" width="5.7109375" customWidth="1"/>
    <col min="11039" max="11039" width="1.7109375" customWidth="1"/>
    <col min="11040" max="11041" width="5.7109375" customWidth="1"/>
    <col min="11042" max="11042" width="1.7109375" customWidth="1"/>
    <col min="11043" max="11043" width="5.7109375" customWidth="1"/>
    <col min="11044" max="11044" width="7.7109375" customWidth="1"/>
    <col min="11045" max="11045" width="10.85546875" customWidth="1"/>
    <col min="11046" max="11046" width="27.28515625" customWidth="1"/>
    <col min="11047" max="11050" width="4.7109375" customWidth="1"/>
    <col min="11051" max="11051" width="5.7109375" customWidth="1"/>
    <col min="11265" max="11265" width="5.7109375" customWidth="1"/>
    <col min="11266" max="11274" width="0" hidden="1" customWidth="1"/>
    <col min="11275" max="11275" width="22.7109375" customWidth="1"/>
    <col min="11276" max="11276" width="4.7109375" customWidth="1"/>
    <col min="11277" max="11277" width="1.7109375" customWidth="1"/>
    <col min="11278" max="11279" width="4.7109375" customWidth="1"/>
    <col min="11280" max="11280" width="1.7109375" customWidth="1"/>
    <col min="11281" max="11282" width="4.7109375" customWidth="1"/>
    <col min="11283" max="11283" width="1.7109375" customWidth="1"/>
    <col min="11284" max="11285" width="4.7109375" customWidth="1"/>
    <col min="11286" max="11286" width="1.7109375" customWidth="1"/>
    <col min="11287" max="11288" width="4.7109375" customWidth="1"/>
    <col min="11289" max="11289" width="1.7109375" customWidth="1"/>
    <col min="11290" max="11290" width="4.7109375" customWidth="1"/>
    <col min="11291" max="11291" width="6.7109375" customWidth="1"/>
    <col min="11292" max="11292" width="1.7109375" customWidth="1"/>
    <col min="11293" max="11293" width="6.7109375" customWidth="1"/>
    <col min="11294" max="11294" width="5.7109375" customWidth="1"/>
    <col min="11295" max="11295" width="1.7109375" customWidth="1"/>
    <col min="11296" max="11297" width="5.7109375" customWidth="1"/>
    <col min="11298" max="11298" width="1.7109375" customWidth="1"/>
    <col min="11299" max="11299" width="5.7109375" customWidth="1"/>
    <col min="11300" max="11300" width="7.7109375" customWidth="1"/>
    <col min="11301" max="11301" width="10.85546875" customWidth="1"/>
    <col min="11302" max="11302" width="27.28515625" customWidth="1"/>
    <col min="11303" max="11306" width="4.7109375" customWidth="1"/>
    <col min="11307" max="11307" width="5.7109375" customWidth="1"/>
    <col min="11521" max="11521" width="5.7109375" customWidth="1"/>
    <col min="11522" max="11530" width="0" hidden="1" customWidth="1"/>
    <col min="11531" max="11531" width="22.7109375" customWidth="1"/>
    <col min="11532" max="11532" width="4.7109375" customWidth="1"/>
    <col min="11533" max="11533" width="1.7109375" customWidth="1"/>
    <col min="11534" max="11535" width="4.7109375" customWidth="1"/>
    <col min="11536" max="11536" width="1.7109375" customWidth="1"/>
    <col min="11537" max="11538" width="4.7109375" customWidth="1"/>
    <col min="11539" max="11539" width="1.7109375" customWidth="1"/>
    <col min="11540" max="11541" width="4.7109375" customWidth="1"/>
    <col min="11542" max="11542" width="1.7109375" customWidth="1"/>
    <col min="11543" max="11544" width="4.7109375" customWidth="1"/>
    <col min="11545" max="11545" width="1.7109375" customWidth="1"/>
    <col min="11546" max="11546" width="4.7109375" customWidth="1"/>
    <col min="11547" max="11547" width="6.7109375" customWidth="1"/>
    <col min="11548" max="11548" width="1.7109375" customWidth="1"/>
    <col min="11549" max="11549" width="6.7109375" customWidth="1"/>
    <col min="11550" max="11550" width="5.7109375" customWidth="1"/>
    <col min="11551" max="11551" width="1.7109375" customWidth="1"/>
    <col min="11552" max="11553" width="5.7109375" customWidth="1"/>
    <col min="11554" max="11554" width="1.7109375" customWidth="1"/>
    <col min="11555" max="11555" width="5.7109375" customWidth="1"/>
    <col min="11556" max="11556" width="7.7109375" customWidth="1"/>
    <col min="11557" max="11557" width="10.85546875" customWidth="1"/>
    <col min="11558" max="11558" width="27.28515625" customWidth="1"/>
    <col min="11559" max="11562" width="4.7109375" customWidth="1"/>
    <col min="11563" max="11563" width="5.7109375" customWidth="1"/>
    <col min="11777" max="11777" width="5.7109375" customWidth="1"/>
    <col min="11778" max="11786" width="0" hidden="1" customWidth="1"/>
    <col min="11787" max="11787" width="22.7109375" customWidth="1"/>
    <col min="11788" max="11788" width="4.7109375" customWidth="1"/>
    <col min="11789" max="11789" width="1.7109375" customWidth="1"/>
    <col min="11790" max="11791" width="4.7109375" customWidth="1"/>
    <col min="11792" max="11792" width="1.7109375" customWidth="1"/>
    <col min="11793" max="11794" width="4.7109375" customWidth="1"/>
    <col min="11795" max="11795" width="1.7109375" customWidth="1"/>
    <col min="11796" max="11797" width="4.7109375" customWidth="1"/>
    <col min="11798" max="11798" width="1.7109375" customWidth="1"/>
    <col min="11799" max="11800" width="4.7109375" customWidth="1"/>
    <col min="11801" max="11801" width="1.7109375" customWidth="1"/>
    <col min="11802" max="11802" width="4.7109375" customWidth="1"/>
    <col min="11803" max="11803" width="6.7109375" customWidth="1"/>
    <col min="11804" max="11804" width="1.7109375" customWidth="1"/>
    <col min="11805" max="11805" width="6.7109375" customWidth="1"/>
    <col min="11806" max="11806" width="5.7109375" customWidth="1"/>
    <col min="11807" max="11807" width="1.7109375" customWidth="1"/>
    <col min="11808" max="11809" width="5.7109375" customWidth="1"/>
    <col min="11810" max="11810" width="1.7109375" customWidth="1"/>
    <col min="11811" max="11811" width="5.7109375" customWidth="1"/>
    <col min="11812" max="11812" width="7.7109375" customWidth="1"/>
    <col min="11813" max="11813" width="10.85546875" customWidth="1"/>
    <col min="11814" max="11814" width="27.28515625" customWidth="1"/>
    <col min="11815" max="11818" width="4.7109375" customWidth="1"/>
    <col min="11819" max="11819" width="5.7109375" customWidth="1"/>
    <col min="12033" max="12033" width="5.7109375" customWidth="1"/>
    <col min="12034" max="12042" width="0" hidden="1" customWidth="1"/>
    <col min="12043" max="12043" width="22.7109375" customWidth="1"/>
    <col min="12044" max="12044" width="4.7109375" customWidth="1"/>
    <col min="12045" max="12045" width="1.7109375" customWidth="1"/>
    <col min="12046" max="12047" width="4.7109375" customWidth="1"/>
    <col min="12048" max="12048" width="1.7109375" customWidth="1"/>
    <col min="12049" max="12050" width="4.7109375" customWidth="1"/>
    <col min="12051" max="12051" width="1.7109375" customWidth="1"/>
    <col min="12052" max="12053" width="4.7109375" customWidth="1"/>
    <col min="12054" max="12054" width="1.7109375" customWidth="1"/>
    <col min="12055" max="12056" width="4.7109375" customWidth="1"/>
    <col min="12057" max="12057" width="1.7109375" customWidth="1"/>
    <col min="12058" max="12058" width="4.7109375" customWidth="1"/>
    <col min="12059" max="12059" width="6.7109375" customWidth="1"/>
    <col min="12060" max="12060" width="1.7109375" customWidth="1"/>
    <col min="12061" max="12061" width="6.7109375" customWidth="1"/>
    <col min="12062" max="12062" width="5.7109375" customWidth="1"/>
    <col min="12063" max="12063" width="1.7109375" customWidth="1"/>
    <col min="12064" max="12065" width="5.7109375" customWidth="1"/>
    <col min="12066" max="12066" width="1.7109375" customWidth="1"/>
    <col min="12067" max="12067" width="5.7109375" customWidth="1"/>
    <col min="12068" max="12068" width="7.7109375" customWidth="1"/>
    <col min="12069" max="12069" width="10.85546875" customWidth="1"/>
    <col min="12070" max="12070" width="27.28515625" customWidth="1"/>
    <col min="12071" max="12074" width="4.7109375" customWidth="1"/>
    <col min="12075" max="12075" width="5.7109375" customWidth="1"/>
    <col min="12289" max="12289" width="5.7109375" customWidth="1"/>
    <col min="12290" max="12298" width="0" hidden="1" customWidth="1"/>
    <col min="12299" max="12299" width="22.7109375" customWidth="1"/>
    <col min="12300" max="12300" width="4.7109375" customWidth="1"/>
    <col min="12301" max="12301" width="1.7109375" customWidth="1"/>
    <col min="12302" max="12303" width="4.7109375" customWidth="1"/>
    <col min="12304" max="12304" width="1.7109375" customWidth="1"/>
    <col min="12305" max="12306" width="4.7109375" customWidth="1"/>
    <col min="12307" max="12307" width="1.7109375" customWidth="1"/>
    <col min="12308" max="12309" width="4.7109375" customWidth="1"/>
    <col min="12310" max="12310" width="1.7109375" customWidth="1"/>
    <col min="12311" max="12312" width="4.7109375" customWidth="1"/>
    <col min="12313" max="12313" width="1.7109375" customWidth="1"/>
    <col min="12314" max="12314" width="4.7109375" customWidth="1"/>
    <col min="12315" max="12315" width="6.7109375" customWidth="1"/>
    <col min="12316" max="12316" width="1.7109375" customWidth="1"/>
    <col min="12317" max="12317" width="6.7109375" customWidth="1"/>
    <col min="12318" max="12318" width="5.7109375" customWidth="1"/>
    <col min="12319" max="12319" width="1.7109375" customWidth="1"/>
    <col min="12320" max="12321" width="5.7109375" customWidth="1"/>
    <col min="12322" max="12322" width="1.7109375" customWidth="1"/>
    <col min="12323" max="12323" width="5.7109375" customWidth="1"/>
    <col min="12324" max="12324" width="7.7109375" customWidth="1"/>
    <col min="12325" max="12325" width="10.85546875" customWidth="1"/>
    <col min="12326" max="12326" width="27.28515625" customWidth="1"/>
    <col min="12327" max="12330" width="4.7109375" customWidth="1"/>
    <col min="12331" max="12331" width="5.7109375" customWidth="1"/>
    <col min="12545" max="12545" width="5.7109375" customWidth="1"/>
    <col min="12546" max="12554" width="0" hidden="1" customWidth="1"/>
    <col min="12555" max="12555" width="22.7109375" customWidth="1"/>
    <col min="12556" max="12556" width="4.7109375" customWidth="1"/>
    <col min="12557" max="12557" width="1.7109375" customWidth="1"/>
    <col min="12558" max="12559" width="4.7109375" customWidth="1"/>
    <col min="12560" max="12560" width="1.7109375" customWidth="1"/>
    <col min="12561" max="12562" width="4.7109375" customWidth="1"/>
    <col min="12563" max="12563" width="1.7109375" customWidth="1"/>
    <col min="12564" max="12565" width="4.7109375" customWidth="1"/>
    <col min="12566" max="12566" width="1.7109375" customWidth="1"/>
    <col min="12567" max="12568" width="4.7109375" customWidth="1"/>
    <col min="12569" max="12569" width="1.7109375" customWidth="1"/>
    <col min="12570" max="12570" width="4.7109375" customWidth="1"/>
    <col min="12571" max="12571" width="6.7109375" customWidth="1"/>
    <col min="12572" max="12572" width="1.7109375" customWidth="1"/>
    <col min="12573" max="12573" width="6.7109375" customWidth="1"/>
    <col min="12574" max="12574" width="5.7109375" customWidth="1"/>
    <col min="12575" max="12575" width="1.7109375" customWidth="1"/>
    <col min="12576" max="12577" width="5.7109375" customWidth="1"/>
    <col min="12578" max="12578" width="1.7109375" customWidth="1"/>
    <col min="12579" max="12579" width="5.7109375" customWidth="1"/>
    <col min="12580" max="12580" width="7.7109375" customWidth="1"/>
    <col min="12581" max="12581" width="10.85546875" customWidth="1"/>
    <col min="12582" max="12582" width="27.28515625" customWidth="1"/>
    <col min="12583" max="12586" width="4.7109375" customWidth="1"/>
    <col min="12587" max="12587" width="5.7109375" customWidth="1"/>
    <col min="12801" max="12801" width="5.7109375" customWidth="1"/>
    <col min="12802" max="12810" width="0" hidden="1" customWidth="1"/>
    <col min="12811" max="12811" width="22.7109375" customWidth="1"/>
    <col min="12812" max="12812" width="4.7109375" customWidth="1"/>
    <col min="12813" max="12813" width="1.7109375" customWidth="1"/>
    <col min="12814" max="12815" width="4.7109375" customWidth="1"/>
    <col min="12816" max="12816" width="1.7109375" customWidth="1"/>
    <col min="12817" max="12818" width="4.7109375" customWidth="1"/>
    <col min="12819" max="12819" width="1.7109375" customWidth="1"/>
    <col min="12820" max="12821" width="4.7109375" customWidth="1"/>
    <col min="12822" max="12822" width="1.7109375" customWidth="1"/>
    <col min="12823" max="12824" width="4.7109375" customWidth="1"/>
    <col min="12825" max="12825" width="1.7109375" customWidth="1"/>
    <col min="12826" max="12826" width="4.7109375" customWidth="1"/>
    <col min="12827" max="12827" width="6.7109375" customWidth="1"/>
    <col min="12828" max="12828" width="1.7109375" customWidth="1"/>
    <col min="12829" max="12829" width="6.7109375" customWidth="1"/>
    <col min="12830" max="12830" width="5.7109375" customWidth="1"/>
    <col min="12831" max="12831" width="1.7109375" customWidth="1"/>
    <col min="12832" max="12833" width="5.7109375" customWidth="1"/>
    <col min="12834" max="12834" width="1.7109375" customWidth="1"/>
    <col min="12835" max="12835" width="5.7109375" customWidth="1"/>
    <col min="12836" max="12836" width="7.7109375" customWidth="1"/>
    <col min="12837" max="12837" width="10.85546875" customWidth="1"/>
    <col min="12838" max="12838" width="27.28515625" customWidth="1"/>
    <col min="12839" max="12842" width="4.7109375" customWidth="1"/>
    <col min="12843" max="12843" width="5.7109375" customWidth="1"/>
    <col min="13057" max="13057" width="5.7109375" customWidth="1"/>
    <col min="13058" max="13066" width="0" hidden="1" customWidth="1"/>
    <col min="13067" max="13067" width="22.7109375" customWidth="1"/>
    <col min="13068" max="13068" width="4.7109375" customWidth="1"/>
    <col min="13069" max="13069" width="1.7109375" customWidth="1"/>
    <col min="13070" max="13071" width="4.7109375" customWidth="1"/>
    <col min="13072" max="13072" width="1.7109375" customWidth="1"/>
    <col min="13073" max="13074" width="4.7109375" customWidth="1"/>
    <col min="13075" max="13075" width="1.7109375" customWidth="1"/>
    <col min="13076" max="13077" width="4.7109375" customWidth="1"/>
    <col min="13078" max="13078" width="1.7109375" customWidth="1"/>
    <col min="13079" max="13080" width="4.7109375" customWidth="1"/>
    <col min="13081" max="13081" width="1.7109375" customWidth="1"/>
    <col min="13082" max="13082" width="4.7109375" customWidth="1"/>
    <col min="13083" max="13083" width="6.7109375" customWidth="1"/>
    <col min="13084" max="13084" width="1.7109375" customWidth="1"/>
    <col min="13085" max="13085" width="6.7109375" customWidth="1"/>
    <col min="13086" max="13086" width="5.7109375" customWidth="1"/>
    <col min="13087" max="13087" width="1.7109375" customWidth="1"/>
    <col min="13088" max="13089" width="5.7109375" customWidth="1"/>
    <col min="13090" max="13090" width="1.7109375" customWidth="1"/>
    <col min="13091" max="13091" width="5.7109375" customWidth="1"/>
    <col min="13092" max="13092" width="7.7109375" customWidth="1"/>
    <col min="13093" max="13093" width="10.85546875" customWidth="1"/>
    <col min="13094" max="13094" width="27.28515625" customWidth="1"/>
    <col min="13095" max="13098" width="4.7109375" customWidth="1"/>
    <col min="13099" max="13099" width="5.7109375" customWidth="1"/>
    <col min="13313" max="13313" width="5.7109375" customWidth="1"/>
    <col min="13314" max="13322" width="0" hidden="1" customWidth="1"/>
    <col min="13323" max="13323" width="22.7109375" customWidth="1"/>
    <col min="13324" max="13324" width="4.7109375" customWidth="1"/>
    <col min="13325" max="13325" width="1.7109375" customWidth="1"/>
    <col min="13326" max="13327" width="4.7109375" customWidth="1"/>
    <col min="13328" max="13328" width="1.7109375" customWidth="1"/>
    <col min="13329" max="13330" width="4.7109375" customWidth="1"/>
    <col min="13331" max="13331" width="1.7109375" customWidth="1"/>
    <col min="13332" max="13333" width="4.7109375" customWidth="1"/>
    <col min="13334" max="13334" width="1.7109375" customWidth="1"/>
    <col min="13335" max="13336" width="4.7109375" customWidth="1"/>
    <col min="13337" max="13337" width="1.7109375" customWidth="1"/>
    <col min="13338" max="13338" width="4.7109375" customWidth="1"/>
    <col min="13339" max="13339" width="6.7109375" customWidth="1"/>
    <col min="13340" max="13340" width="1.7109375" customWidth="1"/>
    <col min="13341" max="13341" width="6.7109375" customWidth="1"/>
    <col min="13342" max="13342" width="5.7109375" customWidth="1"/>
    <col min="13343" max="13343" width="1.7109375" customWidth="1"/>
    <col min="13344" max="13345" width="5.7109375" customWidth="1"/>
    <col min="13346" max="13346" width="1.7109375" customWidth="1"/>
    <col min="13347" max="13347" width="5.7109375" customWidth="1"/>
    <col min="13348" max="13348" width="7.7109375" customWidth="1"/>
    <col min="13349" max="13349" width="10.85546875" customWidth="1"/>
    <col min="13350" max="13350" width="27.28515625" customWidth="1"/>
    <col min="13351" max="13354" width="4.7109375" customWidth="1"/>
    <col min="13355" max="13355" width="5.7109375" customWidth="1"/>
    <col min="13569" max="13569" width="5.7109375" customWidth="1"/>
    <col min="13570" max="13578" width="0" hidden="1" customWidth="1"/>
    <col min="13579" max="13579" width="22.7109375" customWidth="1"/>
    <col min="13580" max="13580" width="4.7109375" customWidth="1"/>
    <col min="13581" max="13581" width="1.7109375" customWidth="1"/>
    <col min="13582" max="13583" width="4.7109375" customWidth="1"/>
    <col min="13584" max="13584" width="1.7109375" customWidth="1"/>
    <col min="13585" max="13586" width="4.7109375" customWidth="1"/>
    <col min="13587" max="13587" width="1.7109375" customWidth="1"/>
    <col min="13588" max="13589" width="4.7109375" customWidth="1"/>
    <col min="13590" max="13590" width="1.7109375" customWidth="1"/>
    <col min="13591" max="13592" width="4.7109375" customWidth="1"/>
    <col min="13593" max="13593" width="1.7109375" customWidth="1"/>
    <col min="13594" max="13594" width="4.7109375" customWidth="1"/>
    <col min="13595" max="13595" width="6.7109375" customWidth="1"/>
    <col min="13596" max="13596" width="1.7109375" customWidth="1"/>
    <col min="13597" max="13597" width="6.7109375" customWidth="1"/>
    <col min="13598" max="13598" width="5.7109375" customWidth="1"/>
    <col min="13599" max="13599" width="1.7109375" customWidth="1"/>
    <col min="13600" max="13601" width="5.7109375" customWidth="1"/>
    <col min="13602" max="13602" width="1.7109375" customWidth="1"/>
    <col min="13603" max="13603" width="5.7109375" customWidth="1"/>
    <col min="13604" max="13604" width="7.7109375" customWidth="1"/>
    <col min="13605" max="13605" width="10.85546875" customWidth="1"/>
    <col min="13606" max="13606" width="27.28515625" customWidth="1"/>
    <col min="13607" max="13610" width="4.7109375" customWidth="1"/>
    <col min="13611" max="13611" width="5.7109375" customWidth="1"/>
    <col min="13825" max="13825" width="5.7109375" customWidth="1"/>
    <col min="13826" max="13834" width="0" hidden="1" customWidth="1"/>
    <col min="13835" max="13835" width="22.7109375" customWidth="1"/>
    <col min="13836" max="13836" width="4.7109375" customWidth="1"/>
    <col min="13837" max="13837" width="1.7109375" customWidth="1"/>
    <col min="13838" max="13839" width="4.7109375" customWidth="1"/>
    <col min="13840" max="13840" width="1.7109375" customWidth="1"/>
    <col min="13841" max="13842" width="4.7109375" customWidth="1"/>
    <col min="13843" max="13843" width="1.7109375" customWidth="1"/>
    <col min="13844" max="13845" width="4.7109375" customWidth="1"/>
    <col min="13846" max="13846" width="1.7109375" customWidth="1"/>
    <col min="13847" max="13848" width="4.7109375" customWidth="1"/>
    <col min="13849" max="13849" width="1.7109375" customWidth="1"/>
    <col min="13850" max="13850" width="4.7109375" customWidth="1"/>
    <col min="13851" max="13851" width="6.7109375" customWidth="1"/>
    <col min="13852" max="13852" width="1.7109375" customWidth="1"/>
    <col min="13853" max="13853" width="6.7109375" customWidth="1"/>
    <col min="13854" max="13854" width="5.7109375" customWidth="1"/>
    <col min="13855" max="13855" width="1.7109375" customWidth="1"/>
    <col min="13856" max="13857" width="5.7109375" customWidth="1"/>
    <col min="13858" max="13858" width="1.7109375" customWidth="1"/>
    <col min="13859" max="13859" width="5.7109375" customWidth="1"/>
    <col min="13860" max="13860" width="7.7109375" customWidth="1"/>
    <col min="13861" max="13861" width="10.85546875" customWidth="1"/>
    <col min="13862" max="13862" width="27.28515625" customWidth="1"/>
    <col min="13863" max="13866" width="4.7109375" customWidth="1"/>
    <col min="13867" max="13867" width="5.7109375" customWidth="1"/>
    <col min="14081" max="14081" width="5.7109375" customWidth="1"/>
    <col min="14082" max="14090" width="0" hidden="1" customWidth="1"/>
    <col min="14091" max="14091" width="22.7109375" customWidth="1"/>
    <col min="14092" max="14092" width="4.7109375" customWidth="1"/>
    <col min="14093" max="14093" width="1.7109375" customWidth="1"/>
    <col min="14094" max="14095" width="4.7109375" customWidth="1"/>
    <col min="14096" max="14096" width="1.7109375" customWidth="1"/>
    <col min="14097" max="14098" width="4.7109375" customWidth="1"/>
    <col min="14099" max="14099" width="1.7109375" customWidth="1"/>
    <col min="14100" max="14101" width="4.7109375" customWidth="1"/>
    <col min="14102" max="14102" width="1.7109375" customWidth="1"/>
    <col min="14103" max="14104" width="4.7109375" customWidth="1"/>
    <col min="14105" max="14105" width="1.7109375" customWidth="1"/>
    <col min="14106" max="14106" width="4.7109375" customWidth="1"/>
    <col min="14107" max="14107" width="6.7109375" customWidth="1"/>
    <col min="14108" max="14108" width="1.7109375" customWidth="1"/>
    <col min="14109" max="14109" width="6.7109375" customWidth="1"/>
    <col min="14110" max="14110" width="5.7109375" customWidth="1"/>
    <col min="14111" max="14111" width="1.7109375" customWidth="1"/>
    <col min="14112" max="14113" width="5.7109375" customWidth="1"/>
    <col min="14114" max="14114" width="1.7109375" customWidth="1"/>
    <col min="14115" max="14115" width="5.7109375" customWidth="1"/>
    <col min="14116" max="14116" width="7.7109375" customWidth="1"/>
    <col min="14117" max="14117" width="10.85546875" customWidth="1"/>
    <col min="14118" max="14118" width="27.28515625" customWidth="1"/>
    <col min="14119" max="14122" width="4.7109375" customWidth="1"/>
    <col min="14123" max="14123" width="5.7109375" customWidth="1"/>
    <col min="14337" max="14337" width="5.7109375" customWidth="1"/>
    <col min="14338" max="14346" width="0" hidden="1" customWidth="1"/>
    <col min="14347" max="14347" width="22.7109375" customWidth="1"/>
    <col min="14348" max="14348" width="4.7109375" customWidth="1"/>
    <col min="14349" max="14349" width="1.7109375" customWidth="1"/>
    <col min="14350" max="14351" width="4.7109375" customWidth="1"/>
    <col min="14352" max="14352" width="1.7109375" customWidth="1"/>
    <col min="14353" max="14354" width="4.7109375" customWidth="1"/>
    <col min="14355" max="14355" width="1.7109375" customWidth="1"/>
    <col min="14356" max="14357" width="4.7109375" customWidth="1"/>
    <col min="14358" max="14358" width="1.7109375" customWidth="1"/>
    <col min="14359" max="14360" width="4.7109375" customWidth="1"/>
    <col min="14361" max="14361" width="1.7109375" customWidth="1"/>
    <col min="14362" max="14362" width="4.7109375" customWidth="1"/>
    <col min="14363" max="14363" width="6.7109375" customWidth="1"/>
    <col min="14364" max="14364" width="1.7109375" customWidth="1"/>
    <col min="14365" max="14365" width="6.7109375" customWidth="1"/>
    <col min="14366" max="14366" width="5.7109375" customWidth="1"/>
    <col min="14367" max="14367" width="1.7109375" customWidth="1"/>
    <col min="14368" max="14369" width="5.7109375" customWidth="1"/>
    <col min="14370" max="14370" width="1.7109375" customWidth="1"/>
    <col min="14371" max="14371" width="5.7109375" customWidth="1"/>
    <col min="14372" max="14372" width="7.7109375" customWidth="1"/>
    <col min="14373" max="14373" width="10.85546875" customWidth="1"/>
    <col min="14374" max="14374" width="27.28515625" customWidth="1"/>
    <col min="14375" max="14378" width="4.7109375" customWidth="1"/>
    <col min="14379" max="14379" width="5.7109375" customWidth="1"/>
    <col min="14593" max="14593" width="5.7109375" customWidth="1"/>
    <col min="14594" max="14602" width="0" hidden="1" customWidth="1"/>
    <col min="14603" max="14603" width="22.7109375" customWidth="1"/>
    <col min="14604" max="14604" width="4.7109375" customWidth="1"/>
    <col min="14605" max="14605" width="1.7109375" customWidth="1"/>
    <col min="14606" max="14607" width="4.7109375" customWidth="1"/>
    <col min="14608" max="14608" width="1.7109375" customWidth="1"/>
    <col min="14609" max="14610" width="4.7109375" customWidth="1"/>
    <col min="14611" max="14611" width="1.7109375" customWidth="1"/>
    <col min="14612" max="14613" width="4.7109375" customWidth="1"/>
    <col min="14614" max="14614" width="1.7109375" customWidth="1"/>
    <col min="14615" max="14616" width="4.7109375" customWidth="1"/>
    <col min="14617" max="14617" width="1.7109375" customWidth="1"/>
    <col min="14618" max="14618" width="4.7109375" customWidth="1"/>
    <col min="14619" max="14619" width="6.7109375" customWidth="1"/>
    <col min="14620" max="14620" width="1.7109375" customWidth="1"/>
    <col min="14621" max="14621" width="6.7109375" customWidth="1"/>
    <col min="14622" max="14622" width="5.7109375" customWidth="1"/>
    <col min="14623" max="14623" width="1.7109375" customWidth="1"/>
    <col min="14624" max="14625" width="5.7109375" customWidth="1"/>
    <col min="14626" max="14626" width="1.7109375" customWidth="1"/>
    <col min="14627" max="14627" width="5.7109375" customWidth="1"/>
    <col min="14628" max="14628" width="7.7109375" customWidth="1"/>
    <col min="14629" max="14629" width="10.85546875" customWidth="1"/>
    <col min="14630" max="14630" width="27.28515625" customWidth="1"/>
    <col min="14631" max="14634" width="4.7109375" customWidth="1"/>
    <col min="14635" max="14635" width="5.7109375" customWidth="1"/>
    <col min="14849" max="14849" width="5.7109375" customWidth="1"/>
    <col min="14850" max="14858" width="0" hidden="1" customWidth="1"/>
    <col min="14859" max="14859" width="22.7109375" customWidth="1"/>
    <col min="14860" max="14860" width="4.7109375" customWidth="1"/>
    <col min="14861" max="14861" width="1.7109375" customWidth="1"/>
    <col min="14862" max="14863" width="4.7109375" customWidth="1"/>
    <col min="14864" max="14864" width="1.7109375" customWidth="1"/>
    <col min="14865" max="14866" width="4.7109375" customWidth="1"/>
    <col min="14867" max="14867" width="1.7109375" customWidth="1"/>
    <col min="14868" max="14869" width="4.7109375" customWidth="1"/>
    <col min="14870" max="14870" width="1.7109375" customWidth="1"/>
    <col min="14871" max="14872" width="4.7109375" customWidth="1"/>
    <col min="14873" max="14873" width="1.7109375" customWidth="1"/>
    <col min="14874" max="14874" width="4.7109375" customWidth="1"/>
    <col min="14875" max="14875" width="6.7109375" customWidth="1"/>
    <col min="14876" max="14876" width="1.7109375" customWidth="1"/>
    <col min="14877" max="14877" width="6.7109375" customWidth="1"/>
    <col min="14878" max="14878" width="5.7109375" customWidth="1"/>
    <col min="14879" max="14879" width="1.7109375" customWidth="1"/>
    <col min="14880" max="14881" width="5.7109375" customWidth="1"/>
    <col min="14882" max="14882" width="1.7109375" customWidth="1"/>
    <col min="14883" max="14883" width="5.7109375" customWidth="1"/>
    <col min="14884" max="14884" width="7.7109375" customWidth="1"/>
    <col min="14885" max="14885" width="10.85546875" customWidth="1"/>
    <col min="14886" max="14886" width="27.28515625" customWidth="1"/>
    <col min="14887" max="14890" width="4.7109375" customWidth="1"/>
    <col min="14891" max="14891" width="5.7109375" customWidth="1"/>
    <col min="15105" max="15105" width="5.7109375" customWidth="1"/>
    <col min="15106" max="15114" width="0" hidden="1" customWidth="1"/>
    <col min="15115" max="15115" width="22.7109375" customWidth="1"/>
    <col min="15116" max="15116" width="4.7109375" customWidth="1"/>
    <col min="15117" max="15117" width="1.7109375" customWidth="1"/>
    <col min="15118" max="15119" width="4.7109375" customWidth="1"/>
    <col min="15120" max="15120" width="1.7109375" customWidth="1"/>
    <col min="15121" max="15122" width="4.7109375" customWidth="1"/>
    <col min="15123" max="15123" width="1.7109375" customWidth="1"/>
    <col min="15124" max="15125" width="4.7109375" customWidth="1"/>
    <col min="15126" max="15126" width="1.7109375" customWidth="1"/>
    <col min="15127" max="15128" width="4.7109375" customWidth="1"/>
    <col min="15129" max="15129" width="1.7109375" customWidth="1"/>
    <col min="15130" max="15130" width="4.7109375" customWidth="1"/>
    <col min="15131" max="15131" width="6.7109375" customWidth="1"/>
    <col min="15132" max="15132" width="1.7109375" customWidth="1"/>
    <col min="15133" max="15133" width="6.7109375" customWidth="1"/>
    <col min="15134" max="15134" width="5.7109375" customWidth="1"/>
    <col min="15135" max="15135" width="1.7109375" customWidth="1"/>
    <col min="15136" max="15137" width="5.7109375" customWidth="1"/>
    <col min="15138" max="15138" width="1.7109375" customWidth="1"/>
    <col min="15139" max="15139" width="5.7109375" customWidth="1"/>
    <col min="15140" max="15140" width="7.7109375" customWidth="1"/>
    <col min="15141" max="15141" width="10.85546875" customWidth="1"/>
    <col min="15142" max="15142" width="27.28515625" customWidth="1"/>
    <col min="15143" max="15146" width="4.7109375" customWidth="1"/>
    <col min="15147" max="15147" width="5.7109375" customWidth="1"/>
    <col min="15361" max="15361" width="5.7109375" customWidth="1"/>
    <col min="15362" max="15370" width="0" hidden="1" customWidth="1"/>
    <col min="15371" max="15371" width="22.7109375" customWidth="1"/>
    <col min="15372" max="15372" width="4.7109375" customWidth="1"/>
    <col min="15373" max="15373" width="1.7109375" customWidth="1"/>
    <col min="15374" max="15375" width="4.7109375" customWidth="1"/>
    <col min="15376" max="15376" width="1.7109375" customWidth="1"/>
    <col min="15377" max="15378" width="4.7109375" customWidth="1"/>
    <col min="15379" max="15379" width="1.7109375" customWidth="1"/>
    <col min="15380" max="15381" width="4.7109375" customWidth="1"/>
    <col min="15382" max="15382" width="1.7109375" customWidth="1"/>
    <col min="15383" max="15384" width="4.7109375" customWidth="1"/>
    <col min="15385" max="15385" width="1.7109375" customWidth="1"/>
    <col min="15386" max="15386" width="4.7109375" customWidth="1"/>
    <col min="15387" max="15387" width="6.7109375" customWidth="1"/>
    <col min="15388" max="15388" width="1.7109375" customWidth="1"/>
    <col min="15389" max="15389" width="6.7109375" customWidth="1"/>
    <col min="15390" max="15390" width="5.7109375" customWidth="1"/>
    <col min="15391" max="15391" width="1.7109375" customWidth="1"/>
    <col min="15392" max="15393" width="5.7109375" customWidth="1"/>
    <col min="15394" max="15394" width="1.7109375" customWidth="1"/>
    <col min="15395" max="15395" width="5.7109375" customWidth="1"/>
    <col min="15396" max="15396" width="7.7109375" customWidth="1"/>
    <col min="15397" max="15397" width="10.85546875" customWidth="1"/>
    <col min="15398" max="15398" width="27.28515625" customWidth="1"/>
    <col min="15399" max="15402" width="4.7109375" customWidth="1"/>
    <col min="15403" max="15403" width="5.7109375" customWidth="1"/>
    <col min="15617" max="15617" width="5.7109375" customWidth="1"/>
    <col min="15618" max="15626" width="0" hidden="1" customWidth="1"/>
    <col min="15627" max="15627" width="22.7109375" customWidth="1"/>
    <col min="15628" max="15628" width="4.7109375" customWidth="1"/>
    <col min="15629" max="15629" width="1.7109375" customWidth="1"/>
    <col min="15630" max="15631" width="4.7109375" customWidth="1"/>
    <col min="15632" max="15632" width="1.7109375" customWidth="1"/>
    <col min="15633" max="15634" width="4.7109375" customWidth="1"/>
    <col min="15635" max="15635" width="1.7109375" customWidth="1"/>
    <col min="15636" max="15637" width="4.7109375" customWidth="1"/>
    <col min="15638" max="15638" width="1.7109375" customWidth="1"/>
    <col min="15639" max="15640" width="4.7109375" customWidth="1"/>
    <col min="15641" max="15641" width="1.7109375" customWidth="1"/>
    <col min="15642" max="15642" width="4.7109375" customWidth="1"/>
    <col min="15643" max="15643" width="6.7109375" customWidth="1"/>
    <col min="15644" max="15644" width="1.7109375" customWidth="1"/>
    <col min="15645" max="15645" width="6.7109375" customWidth="1"/>
    <col min="15646" max="15646" width="5.7109375" customWidth="1"/>
    <col min="15647" max="15647" width="1.7109375" customWidth="1"/>
    <col min="15648" max="15649" width="5.7109375" customWidth="1"/>
    <col min="15650" max="15650" width="1.7109375" customWidth="1"/>
    <col min="15651" max="15651" width="5.7109375" customWidth="1"/>
    <col min="15652" max="15652" width="7.7109375" customWidth="1"/>
    <col min="15653" max="15653" width="10.85546875" customWidth="1"/>
    <col min="15654" max="15654" width="27.28515625" customWidth="1"/>
    <col min="15655" max="15658" width="4.7109375" customWidth="1"/>
    <col min="15659" max="15659" width="5.7109375" customWidth="1"/>
    <col min="15873" max="15873" width="5.7109375" customWidth="1"/>
    <col min="15874" max="15882" width="0" hidden="1" customWidth="1"/>
    <col min="15883" max="15883" width="22.7109375" customWidth="1"/>
    <col min="15884" max="15884" width="4.7109375" customWidth="1"/>
    <col min="15885" max="15885" width="1.7109375" customWidth="1"/>
    <col min="15886" max="15887" width="4.7109375" customWidth="1"/>
    <col min="15888" max="15888" width="1.7109375" customWidth="1"/>
    <col min="15889" max="15890" width="4.7109375" customWidth="1"/>
    <col min="15891" max="15891" width="1.7109375" customWidth="1"/>
    <col min="15892" max="15893" width="4.7109375" customWidth="1"/>
    <col min="15894" max="15894" width="1.7109375" customWidth="1"/>
    <col min="15895" max="15896" width="4.7109375" customWidth="1"/>
    <col min="15897" max="15897" width="1.7109375" customWidth="1"/>
    <col min="15898" max="15898" width="4.7109375" customWidth="1"/>
    <col min="15899" max="15899" width="6.7109375" customWidth="1"/>
    <col min="15900" max="15900" width="1.7109375" customWidth="1"/>
    <col min="15901" max="15901" width="6.7109375" customWidth="1"/>
    <col min="15902" max="15902" width="5.7109375" customWidth="1"/>
    <col min="15903" max="15903" width="1.7109375" customWidth="1"/>
    <col min="15904" max="15905" width="5.7109375" customWidth="1"/>
    <col min="15906" max="15906" width="1.7109375" customWidth="1"/>
    <col min="15907" max="15907" width="5.7109375" customWidth="1"/>
    <col min="15908" max="15908" width="7.7109375" customWidth="1"/>
    <col min="15909" max="15909" width="10.85546875" customWidth="1"/>
    <col min="15910" max="15910" width="27.28515625" customWidth="1"/>
    <col min="15911" max="15914" width="4.7109375" customWidth="1"/>
    <col min="15915" max="15915" width="5.7109375" customWidth="1"/>
    <col min="16129" max="16129" width="5.7109375" customWidth="1"/>
    <col min="16130" max="16138" width="0" hidden="1" customWidth="1"/>
    <col min="16139" max="16139" width="22.7109375" customWidth="1"/>
    <col min="16140" max="16140" width="4.7109375" customWidth="1"/>
    <col min="16141" max="16141" width="1.7109375" customWidth="1"/>
    <col min="16142" max="16143" width="4.7109375" customWidth="1"/>
    <col min="16144" max="16144" width="1.7109375" customWidth="1"/>
    <col min="16145" max="16146" width="4.7109375" customWidth="1"/>
    <col min="16147" max="16147" width="1.7109375" customWidth="1"/>
    <col min="16148" max="16149" width="4.7109375" customWidth="1"/>
    <col min="16150" max="16150" width="1.7109375" customWidth="1"/>
    <col min="16151" max="16152" width="4.7109375" customWidth="1"/>
    <col min="16153" max="16153" width="1.7109375" customWidth="1"/>
    <col min="16154" max="16154" width="4.7109375" customWidth="1"/>
    <col min="16155" max="16155" width="6.7109375" customWidth="1"/>
    <col min="16156" max="16156" width="1.7109375" customWidth="1"/>
    <col min="16157" max="16157" width="6.7109375" customWidth="1"/>
    <col min="16158" max="16158" width="5.7109375" customWidth="1"/>
    <col min="16159" max="16159" width="1.7109375" customWidth="1"/>
    <col min="16160" max="16161" width="5.7109375" customWidth="1"/>
    <col min="16162" max="16162" width="1.7109375" customWidth="1"/>
    <col min="16163" max="16163" width="5.7109375" customWidth="1"/>
    <col min="16164" max="16164" width="7.7109375" customWidth="1"/>
    <col min="16165" max="16165" width="10.85546875" customWidth="1"/>
    <col min="16166" max="16166" width="27.28515625" customWidth="1"/>
    <col min="16167" max="16170" width="4.7109375" customWidth="1"/>
    <col min="16171" max="16171" width="5.7109375" customWidth="1"/>
  </cols>
  <sheetData>
    <row r="1" spans="1:43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32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126" t="s">
        <v>26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8"/>
      <c r="AM2" s="5"/>
      <c r="AN2" s="5"/>
      <c r="AO2" s="5"/>
      <c r="AP2" s="1"/>
      <c r="AQ2" s="6"/>
    </row>
    <row r="3" spans="1:43" ht="34.9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29" t="s">
        <v>0</v>
      </c>
      <c r="AN3" s="129" t="s">
        <v>1</v>
      </c>
      <c r="AO3" s="129" t="s">
        <v>2</v>
      </c>
      <c r="AP3" s="129" t="s">
        <v>3</v>
      </c>
      <c r="AQ3" s="6"/>
    </row>
    <row r="4" spans="1:43" ht="34.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30"/>
      <c r="AN4" s="130"/>
      <c r="AO4" s="130"/>
      <c r="AP4" s="130"/>
      <c r="AQ4" s="6"/>
    </row>
    <row r="5" spans="1:43" ht="34.9" customHeight="1" x14ac:dyDescent="0.2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 t="str">
        <f>$L$16</f>
        <v>Lehmann</v>
      </c>
      <c r="AM5" s="12">
        <v>6</v>
      </c>
      <c r="AN5" s="12">
        <v>6</v>
      </c>
      <c r="AO5" s="12"/>
      <c r="AP5" s="13">
        <f>IF(AM5&gt;AM6,1,0)+IF(AN5&gt;AN6,1,0)+IF(AO5&gt;AO6,1,0)</f>
        <v>2</v>
      </c>
      <c r="AQ5" s="6"/>
    </row>
    <row r="6" spans="1:43" s="20" customFormat="1" ht="34.9" customHeight="1" thickBo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9"/>
      <c r="L6" s="144" t="str">
        <f>$L$16</f>
        <v>Lehmann</v>
      </c>
      <c r="M6" s="145"/>
      <c r="N6" s="146"/>
      <c r="O6" s="144" t="str">
        <f>$L$18</f>
        <v>Haas</v>
      </c>
      <c r="P6" s="145"/>
      <c r="Q6" s="146"/>
      <c r="R6" s="144" t="str">
        <f>$L$20</f>
        <v>Vianello</v>
      </c>
      <c r="S6" s="145"/>
      <c r="T6" s="146"/>
      <c r="U6" s="144" t="str">
        <f>$L$22</f>
        <v>Krätzer</v>
      </c>
      <c r="V6" s="145"/>
      <c r="W6" s="146"/>
      <c r="X6" s="144" t="str">
        <f>$L$24</f>
        <v>Willeke, J.</v>
      </c>
      <c r="Y6" s="145"/>
      <c r="Z6" s="146"/>
      <c r="AA6" s="7"/>
      <c r="AB6" s="7"/>
      <c r="AC6" s="8"/>
      <c r="AD6" s="8"/>
      <c r="AE6" s="8"/>
      <c r="AF6" s="4"/>
      <c r="AG6" s="4"/>
      <c r="AH6" s="4"/>
      <c r="AI6" s="4"/>
      <c r="AJ6" s="4"/>
      <c r="AK6" s="15"/>
      <c r="AL6" s="16" t="str">
        <f>$L$18</f>
        <v>Haas</v>
      </c>
      <c r="AM6" s="17">
        <v>0</v>
      </c>
      <c r="AN6" s="17">
        <v>2</v>
      </c>
      <c r="AO6" s="17"/>
      <c r="AP6" s="18">
        <f>IF(AM6&gt;AM5,1,0)+IF(AN6&gt;AN5,1,0)+IF(AO6&gt;AO5,1,0)</f>
        <v>0</v>
      </c>
      <c r="AQ6" s="19"/>
    </row>
    <row r="7" spans="1:43" s="20" customFormat="1" ht="34.9" customHeight="1" x14ac:dyDescent="0.2">
      <c r="A7" s="14"/>
      <c r="B7" s="7"/>
      <c r="C7" s="7"/>
      <c r="D7" s="7"/>
      <c r="E7" s="7"/>
      <c r="F7" s="7"/>
      <c r="G7" s="7"/>
      <c r="H7" s="7"/>
      <c r="I7" s="7"/>
      <c r="J7" s="7"/>
      <c r="K7" s="4"/>
      <c r="L7" s="147"/>
      <c r="M7" s="148"/>
      <c r="N7" s="149"/>
      <c r="O7" s="147"/>
      <c r="P7" s="148"/>
      <c r="Q7" s="149"/>
      <c r="R7" s="147"/>
      <c r="S7" s="148"/>
      <c r="T7" s="149"/>
      <c r="U7" s="147"/>
      <c r="V7" s="148"/>
      <c r="W7" s="149"/>
      <c r="X7" s="147"/>
      <c r="Y7" s="148"/>
      <c r="Z7" s="149"/>
      <c r="AA7" s="7"/>
      <c r="AB7" s="7"/>
      <c r="AC7" s="8"/>
      <c r="AD7" s="8"/>
      <c r="AE7" s="8"/>
      <c r="AF7" s="8"/>
      <c r="AG7" s="7"/>
      <c r="AH7" s="7"/>
      <c r="AI7" s="7"/>
      <c r="AJ7" s="7"/>
      <c r="AK7" s="15"/>
      <c r="AL7" s="4"/>
      <c r="AM7" s="21"/>
      <c r="AN7" s="21"/>
      <c r="AO7" s="21"/>
      <c r="AP7" s="4"/>
      <c r="AQ7" s="19"/>
    </row>
    <row r="8" spans="1:43" s="20" customFormat="1" ht="34.9" customHeight="1" thickBot="1" x14ac:dyDescent="0.25">
      <c r="A8" s="14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50"/>
      <c r="M8" s="151"/>
      <c r="N8" s="152"/>
      <c r="O8" s="150"/>
      <c r="P8" s="151"/>
      <c r="Q8" s="152"/>
      <c r="R8" s="150"/>
      <c r="S8" s="151"/>
      <c r="T8" s="152"/>
      <c r="U8" s="150"/>
      <c r="V8" s="151"/>
      <c r="W8" s="152"/>
      <c r="X8" s="150"/>
      <c r="Y8" s="151"/>
      <c r="Z8" s="152"/>
      <c r="AA8" s="131" t="s">
        <v>5</v>
      </c>
      <c r="AB8" s="132"/>
      <c r="AC8" s="132"/>
      <c r="AD8" s="133" t="s">
        <v>3</v>
      </c>
      <c r="AE8" s="134"/>
      <c r="AF8" s="135"/>
      <c r="AG8" s="136" t="s">
        <v>6</v>
      </c>
      <c r="AH8" s="137"/>
      <c r="AI8" s="138"/>
      <c r="AJ8" s="24" t="s">
        <v>7</v>
      </c>
      <c r="AK8" s="4"/>
      <c r="AL8" s="25" t="str">
        <f>$L$20</f>
        <v>Vianello</v>
      </c>
      <c r="AM8" s="12">
        <v>2</v>
      </c>
      <c r="AN8" s="12">
        <v>3</v>
      </c>
      <c r="AO8" s="12"/>
      <c r="AP8" s="13">
        <f>IF(AM8&gt;AM9,1,0)+IF(AN8&gt;AN9,1,0)+IF(AO8&gt;AO9,1,0)</f>
        <v>0</v>
      </c>
      <c r="AQ8" s="19"/>
    </row>
    <row r="9" spans="1:43" s="20" customFormat="1" ht="34.9" customHeight="1" thickTop="1" thickBot="1" x14ac:dyDescent="0.25">
      <c r="A9" s="14"/>
      <c r="B9" s="26">
        <f>IF(K9="","-",RANK(G9,$G$9:$G$13,0)+RANK(F9,$F$9:$F$13,0)%+RANK(E9,$E$9:$E$13,0)%%+ROW()%%%)</f>
        <v>1.0101089999999999</v>
      </c>
      <c r="C9" s="27">
        <f>IF(B9="","",RANK(B9,$B$9:$B$13,1))</f>
        <v>1</v>
      </c>
      <c r="D9" s="28" t="str">
        <f>$L$16</f>
        <v>Lehmann</v>
      </c>
      <c r="E9" s="29">
        <f>SUM(AA9-AC9)</f>
        <v>45</v>
      </c>
      <c r="F9" s="29">
        <f>SUM(AD9-AF9)</f>
        <v>8</v>
      </c>
      <c r="G9" s="30">
        <f>SUM(AG9-AI9)</f>
        <v>4</v>
      </c>
      <c r="H9" s="31">
        <f>SMALL($B$9:$B$13,1)</f>
        <v>1.0101089999999999</v>
      </c>
      <c r="I9" s="27">
        <f>IF(H9="","",RANK(H9,$H$9:$H$13,1))</f>
        <v>1</v>
      </c>
      <c r="J9" s="32" t="str">
        <f>INDEX($D$9:$D$13,MATCH(H9,$B$9:$B$13,0),1)</f>
        <v>Lehmann</v>
      </c>
      <c r="K9" s="13" t="str">
        <f>$L$16</f>
        <v>Lehmann</v>
      </c>
      <c r="L9" s="33"/>
      <c r="M9" s="33"/>
      <c r="N9" s="34"/>
      <c r="O9" s="35">
        <f>IF($AP$5+$AP$6&gt;0,$AP$5,"")</f>
        <v>2</v>
      </c>
      <c r="P9" s="36" t="s">
        <v>8</v>
      </c>
      <c r="Q9" s="37">
        <f>IF($AP$5+$AP$6&gt;0,$AP$6,"")</f>
        <v>0</v>
      </c>
      <c r="R9" s="35">
        <f>IF($AP$26+$AP$27&gt;0,$AP$26,"")</f>
        <v>2</v>
      </c>
      <c r="S9" s="36" t="s">
        <v>8</v>
      </c>
      <c r="T9" s="37">
        <f>IF($AP$26+$AP$27&gt;0,$AP$27,"")</f>
        <v>0</v>
      </c>
      <c r="U9" s="35">
        <f>IF($AP$17+$AP$18&gt;0,$AP$17,"")</f>
        <v>2</v>
      </c>
      <c r="V9" s="38" t="s">
        <v>8</v>
      </c>
      <c r="W9" s="37">
        <f>IF($AP$17+$AP$18&gt;0,$AP$18,"")</f>
        <v>0</v>
      </c>
      <c r="X9" s="35">
        <f>IF($AP$11+$AP$12&gt;0,$AP$11,"")</f>
        <v>2</v>
      </c>
      <c r="Y9" s="36" t="s">
        <v>8</v>
      </c>
      <c r="Z9" s="39">
        <f>IF($AP$11+$AP$12&gt;0,$AP$12,"")</f>
        <v>0</v>
      </c>
      <c r="AA9" s="40">
        <f>AM5+AN5+AO5+AM11+AN11+AO11+AM17+AN17+AO17+AM26+AN26+AO26</f>
        <v>48</v>
      </c>
      <c r="AB9" s="41" t="s">
        <v>8</v>
      </c>
      <c r="AC9" s="42">
        <f>AM6+AN6+AO6+AM12+AN12+AO12+AM18+AN18+AO18+AM27+AN27+AO27</f>
        <v>3</v>
      </c>
      <c r="AD9" s="43">
        <f>SUM($O$9,$R$9,$U$9,$X$9)</f>
        <v>8</v>
      </c>
      <c r="AE9" s="44" t="s">
        <v>8</v>
      </c>
      <c r="AF9" s="45">
        <f>SUM($Q$9,$T$9,$W$9,$Z$9)</f>
        <v>0</v>
      </c>
      <c r="AG9" s="46">
        <f>IF($O$9&gt;$Q$9,1,0)+IF($R$9&gt;$T$9,1,0)+IF($U$9&gt;$W$9,1,0)+IF($X$9&gt;$Z$9,1,0)</f>
        <v>4</v>
      </c>
      <c r="AH9" s="47" t="s">
        <v>8</v>
      </c>
      <c r="AI9" s="48">
        <f>IF($Q$9&gt;$O$9,1,0)+IF($T$9&gt;$R$9,1,0)+IF($W$9&gt;$U$9,1,0)+IF($Z$9&gt;$X$9,1,0)</f>
        <v>0</v>
      </c>
      <c r="AJ9" s="49">
        <f>IF(B9="","",RANK(B9,$B$9:$B$13,1))</f>
        <v>1</v>
      </c>
      <c r="AK9" s="15"/>
      <c r="AL9" s="16" t="str">
        <f>$L$22</f>
        <v>Krätzer</v>
      </c>
      <c r="AM9" s="17">
        <v>6</v>
      </c>
      <c r="AN9" s="17">
        <v>6</v>
      </c>
      <c r="AO9" s="17"/>
      <c r="AP9" s="18">
        <f>IF(AM9&gt;AM8,1,0)+IF(AN9&gt;AN8,1,0)+IF(AO9&gt;AO8,1,0)</f>
        <v>2</v>
      </c>
      <c r="AQ9" s="19"/>
    </row>
    <row r="10" spans="1:43" s="20" customFormat="1" ht="34.9" customHeight="1" x14ac:dyDescent="0.2">
      <c r="A10" s="14"/>
      <c r="B10" s="26">
        <f>IF(K10="","-",RANK(G10,$G$9:$G$13,0)+RANK(F10,$F$9:$F$13,0)%+RANK(E10,$E$9:$E$13,0)%%+ROW()%%%)</f>
        <v>2.0202100000000001</v>
      </c>
      <c r="C10" s="27">
        <f>IF(B10="","",RANK(B10,$B$9:$B$13,1))</f>
        <v>2</v>
      </c>
      <c r="D10" s="28" t="str">
        <f>$L$18</f>
        <v>Haas</v>
      </c>
      <c r="E10" s="29">
        <f>SUM(AA10-AC10)</f>
        <v>6</v>
      </c>
      <c r="F10" s="29">
        <f>SUM(AD10-AF10)</f>
        <v>2</v>
      </c>
      <c r="G10" s="30">
        <f>SUM(AG10-AI10)</f>
        <v>2</v>
      </c>
      <c r="H10" s="31">
        <f>SMALL($B$9:$B$13,2)</f>
        <v>2.0202100000000001</v>
      </c>
      <c r="I10" s="27">
        <f>IF(H10="","",RANK(H10,$H$9:$H$13,1))</f>
        <v>2</v>
      </c>
      <c r="J10" s="32" t="str">
        <f>INDEX($D$9:$D$13,MATCH(H10,$B$9:$B$13,0),1)</f>
        <v>Haas</v>
      </c>
      <c r="K10" s="13" t="str">
        <f>$L$18</f>
        <v>Haas</v>
      </c>
      <c r="L10" s="50">
        <f>IF($AP$5+$AP$6&gt;0,$AP$6,"")</f>
        <v>0</v>
      </c>
      <c r="M10" s="51" t="s">
        <v>8</v>
      </c>
      <c r="N10" s="52">
        <f>IF($AP$5+$AP$6&gt;0,$AP$5,"")</f>
        <v>2</v>
      </c>
      <c r="O10" s="53"/>
      <c r="P10" s="54"/>
      <c r="Q10" s="55"/>
      <c r="R10" s="56">
        <f>IF($AP$14+$AP$15&gt;0,$AP$14,"")</f>
        <v>2</v>
      </c>
      <c r="S10" s="51" t="s">
        <v>8</v>
      </c>
      <c r="T10" s="52">
        <f>IF($AP$14+$AP$15&gt;0,$AP$15,"")</f>
        <v>0</v>
      </c>
      <c r="U10" s="56">
        <f>IF($AP$29+$AP$30&gt;0,$AP$29,"")</f>
        <v>2</v>
      </c>
      <c r="V10" s="57" t="s">
        <v>8</v>
      </c>
      <c r="W10" s="52">
        <f>IF($AP$29+$AP$30&gt;0,$AP$30,"")</f>
        <v>1</v>
      </c>
      <c r="X10" s="56">
        <f>IF($AP$20+$AP$21&gt;0,$AP$20,"")</f>
        <v>2</v>
      </c>
      <c r="Y10" s="51" t="s">
        <v>8</v>
      </c>
      <c r="Z10" s="50">
        <f>IF($AP$20+$AP$21&gt;0,$AP$21,"")</f>
        <v>1</v>
      </c>
      <c r="AA10" s="58">
        <f>AM6+AN6+AO6+AM14+AN14+AO14+AM20+AN20+AO20+AM29+AN29+AO29</f>
        <v>52</v>
      </c>
      <c r="AB10" s="59" t="s">
        <v>8</v>
      </c>
      <c r="AC10" s="60">
        <f>AM5+AN5+AO5+AM15+AN15+AO15+AM21+AN21+AO21+AM30+AN30+AO30</f>
        <v>46</v>
      </c>
      <c r="AD10" s="61">
        <f>SUM($L$10,$R$10,$U$10,$X$10)</f>
        <v>6</v>
      </c>
      <c r="AE10" s="62" t="s">
        <v>8</v>
      </c>
      <c r="AF10" s="63">
        <f>SUM($N$10,$T$10,$W$10,$Z$10)</f>
        <v>4</v>
      </c>
      <c r="AG10" s="64">
        <f>IF($L$10&gt;$N$10,1,0)+IF($R$10&gt;$T$10,1,0)+IF($U$10&gt;$W$10,1,0)+IF($X$10&gt;$Z$10,1,0)</f>
        <v>3</v>
      </c>
      <c r="AH10" s="65" t="s">
        <v>8</v>
      </c>
      <c r="AI10" s="66">
        <f>IF($N$10&gt;$L$10,1,0)+IF($T$10&gt;$R$10,1,0)+IF($W$10&gt;$U$10,1,0)+IF($Z$10&gt;$X$10,1,0)</f>
        <v>1</v>
      </c>
      <c r="AJ10" s="67">
        <f>IF(B10="","",RANK(B10,$B$9:$B$13,1))</f>
        <v>2</v>
      </c>
      <c r="AK10" s="7"/>
      <c r="AL10" s="15"/>
      <c r="AM10" s="68"/>
      <c r="AN10" s="68"/>
      <c r="AO10" s="68"/>
      <c r="AP10" s="69"/>
      <c r="AQ10" s="19"/>
    </row>
    <row r="11" spans="1:43" s="20" customFormat="1" ht="34.9" customHeight="1" x14ac:dyDescent="0.2">
      <c r="A11" s="14"/>
      <c r="B11" s="26">
        <f>IF(K11="","-",RANK(G11,$G$9:$G$13,0)+RANK(F11,$F$9:$F$13,0)%+RANK(E11,$E$9:$E$13,0)%%+ROW()%%%)</f>
        <v>5.0505109999999993</v>
      </c>
      <c r="C11" s="27">
        <f>IF(B11="","",RANK(B11,$B$9:$B$13,1))</f>
        <v>5</v>
      </c>
      <c r="D11" s="28" t="str">
        <f>$L$20</f>
        <v>Vianello</v>
      </c>
      <c r="E11" s="29">
        <f>SUM(AA11-AC11)</f>
        <v>-43</v>
      </c>
      <c r="F11" s="29">
        <f>SUM(AD11-AF11)</f>
        <v>-8</v>
      </c>
      <c r="G11" s="30">
        <f>SUM(AG11-AI11)</f>
        <v>-4</v>
      </c>
      <c r="H11" s="31">
        <f>SMALL($B$9:$B$13,3)</f>
        <v>3.0303119999999999</v>
      </c>
      <c r="I11" s="27">
        <f>IF(H11="","",RANK(H11,$H$9:$H$13,1))</f>
        <v>3</v>
      </c>
      <c r="J11" s="32" t="str">
        <f>INDEX($D$9:$D$13,MATCH(H11,$B$9:$B$13,0),1)</f>
        <v>Krätzer</v>
      </c>
      <c r="K11" s="13" t="str">
        <f>$L$20</f>
        <v>Vianello</v>
      </c>
      <c r="L11" s="50">
        <f>IF($AP$26+$AP$27&gt;0,$AP$27,"")</f>
        <v>0</v>
      </c>
      <c r="M11" s="51" t="s">
        <v>8</v>
      </c>
      <c r="N11" s="52">
        <f>IF($AP$26+$AP$27&gt;0,$AP$26,"")</f>
        <v>2</v>
      </c>
      <c r="O11" s="56">
        <f>IF($AP$14+$AP$15&gt;0,$AP$15,"")</f>
        <v>0</v>
      </c>
      <c r="P11" s="51" t="s">
        <v>8</v>
      </c>
      <c r="Q11" s="52">
        <f>IF($AP$14+$AP$15&gt;0,$AP$14,"")</f>
        <v>2</v>
      </c>
      <c r="R11" s="53"/>
      <c r="S11" s="54"/>
      <c r="T11" s="55"/>
      <c r="U11" s="56">
        <f>IF($AP$8+$AP$9&gt;0,$AP$8,"")</f>
        <v>0</v>
      </c>
      <c r="V11" s="51" t="s">
        <v>8</v>
      </c>
      <c r="W11" s="52">
        <f>IF($AP$8+$AP$9&gt;0,$AP$9,"")</f>
        <v>2</v>
      </c>
      <c r="X11" s="56">
        <f>IF($AP$32+$AP$33&gt;0,$AP$32,"")</f>
        <v>0</v>
      </c>
      <c r="Y11" s="51" t="s">
        <v>8</v>
      </c>
      <c r="Z11" s="50">
        <f>IF($AP$32+$AP$33&gt;0,$AP$33,"")</f>
        <v>2</v>
      </c>
      <c r="AA11" s="58">
        <f>AM8+AN8+AO8+AM15+AN15+AO15+AM27+AN27+AO27+AM32+AN32+AO32</f>
        <v>5</v>
      </c>
      <c r="AB11" s="59" t="s">
        <v>8</v>
      </c>
      <c r="AC11" s="60">
        <f>AM9+AN9+AO9+AM14+AN14+AO14+AM26+AN26+AO26+AM33+AN33+AO33</f>
        <v>48</v>
      </c>
      <c r="AD11" s="61">
        <f>SUM($L$11,$O$11,$U$11,$X$11)</f>
        <v>0</v>
      </c>
      <c r="AE11" s="62" t="s">
        <v>8</v>
      </c>
      <c r="AF11" s="63">
        <f>SUM($N$11,$Q$11,$W$11,$Z$11)</f>
        <v>8</v>
      </c>
      <c r="AG11" s="64">
        <f>IF($L$11&gt;$N$11,1,0)+IF($O$11&gt;$Q$11,1,0)+IF($U$11&gt;$W$11,1,0)+IF($X$11&gt;$Z$11,1,0)</f>
        <v>0</v>
      </c>
      <c r="AH11" s="65" t="s">
        <v>8</v>
      </c>
      <c r="AI11" s="66">
        <f>IF($N$11&gt;$L$11,1,0)+IF($Q$11&gt;$O$11,1,0)+IF($W$11&gt;$U$11,1,0)+IF($Z$11&gt;$X$11,1,0)</f>
        <v>4</v>
      </c>
      <c r="AJ11" s="67">
        <f>IF(B11="","",RANK(B11,$B$9:$B$13,1))</f>
        <v>5</v>
      </c>
      <c r="AK11" s="15"/>
      <c r="AL11" s="11" t="str">
        <f>$L$16</f>
        <v>Lehmann</v>
      </c>
      <c r="AM11" s="12">
        <v>6</v>
      </c>
      <c r="AN11" s="12">
        <v>6</v>
      </c>
      <c r="AO11" s="12"/>
      <c r="AP11" s="13">
        <f>IF(AM11&gt;AM12,1,0)+IF(AN11&gt;AN12,1,0)+IF(AO11&gt;AO12,1,0)</f>
        <v>2</v>
      </c>
      <c r="AQ11" s="19"/>
    </row>
    <row r="12" spans="1:43" s="20" customFormat="1" ht="34.9" customHeight="1" thickBot="1" x14ac:dyDescent="0.25">
      <c r="A12" s="14"/>
      <c r="B12" s="26">
        <f>IF(K12="","-",RANK(G12,$G$9:$G$13,0)+RANK(F12,$F$9:$F$13,0)%+RANK(E12,$E$9:$E$13,0)%%+ROW()%%%)</f>
        <v>3.0303119999999999</v>
      </c>
      <c r="C12" s="27">
        <f>IF(B12="","",RANK(B12,$B$9:$B$13,1))</f>
        <v>3</v>
      </c>
      <c r="D12" s="28" t="str">
        <f>$L$22</f>
        <v>Krätzer</v>
      </c>
      <c r="E12" s="29">
        <f>SUM(AA12-AC12)</f>
        <v>5</v>
      </c>
      <c r="F12" s="29">
        <f>SUM(AD12-AF12)</f>
        <v>1</v>
      </c>
      <c r="G12" s="30">
        <f>SUM(AG12-AI12)</f>
        <v>0</v>
      </c>
      <c r="H12" s="31">
        <f>SMALL($B$9:$B$13,4)</f>
        <v>4.040413</v>
      </c>
      <c r="I12" s="27">
        <f>IF(H12="","",RANK(H12,$H$9:$H$13,1))</f>
        <v>4</v>
      </c>
      <c r="J12" s="32" t="str">
        <f>INDEX($D$9:$D$13,MATCH(H12,$B$9:$B$13,0),1)</f>
        <v>Willeke, J.</v>
      </c>
      <c r="K12" s="13" t="str">
        <f>$L$22</f>
        <v>Krätzer</v>
      </c>
      <c r="L12" s="50">
        <f>IF($AP$17+$AP$18&gt;0,$AP$18,"")</f>
        <v>0</v>
      </c>
      <c r="M12" s="51" t="s">
        <v>8</v>
      </c>
      <c r="N12" s="52">
        <f>IF($AP$17+$AP$18&gt;0,$AP$17,"")</f>
        <v>2</v>
      </c>
      <c r="O12" s="56">
        <f>IF($AP$29+$AP$30&gt;0,$AP$30,"")</f>
        <v>1</v>
      </c>
      <c r="P12" s="51" t="s">
        <v>8</v>
      </c>
      <c r="Q12" s="52">
        <f>IF($AP$29+$AP$30&gt;0,$AP$29,"")</f>
        <v>2</v>
      </c>
      <c r="R12" s="56">
        <f>IF($AP$8+$AP$9&gt;0,$AP$9,"")</f>
        <v>2</v>
      </c>
      <c r="S12" s="51" t="s">
        <v>8</v>
      </c>
      <c r="T12" s="52">
        <f>IF($AP$8+$AP$9&gt;0,$AP$8,"")</f>
        <v>0</v>
      </c>
      <c r="U12" s="53"/>
      <c r="V12" s="54"/>
      <c r="W12" s="55"/>
      <c r="X12" s="56">
        <f>IF($AP$23+$AP$24&gt;0,$AP$23,"")</f>
        <v>2</v>
      </c>
      <c r="Y12" s="51" t="s">
        <v>8</v>
      </c>
      <c r="Z12" s="50">
        <f>IF($AP$23+$AP$24&gt;0,$AP$24,"")</f>
        <v>0</v>
      </c>
      <c r="AA12" s="58">
        <f>AM9+AN9+AO9+AM18+AN18+AO18+AM23+AN23+AO23+AM30+AN30+AO30</f>
        <v>41</v>
      </c>
      <c r="AB12" s="59" t="s">
        <v>8</v>
      </c>
      <c r="AC12" s="60">
        <f>AM8+AN8+AO8+AM17+AN17+AO17+AM24+AN24+AO24+AM29+AN29+AO29</f>
        <v>36</v>
      </c>
      <c r="AD12" s="61">
        <f>SUM($L$12,$O$12,$R$12,$X$12)</f>
        <v>5</v>
      </c>
      <c r="AE12" s="62" t="s">
        <v>8</v>
      </c>
      <c r="AF12" s="63">
        <f>SUM($N$12,$Q$12,$T$12,$Z$12)</f>
        <v>4</v>
      </c>
      <c r="AG12" s="64">
        <f>IF($L$12&gt;$N$12,1,0)+IF($O$12&gt;$Q$12,1,0)+IF($R$12&gt;$T$12,1,0)+IF($X$12&gt;$Z$12,1,0)</f>
        <v>2</v>
      </c>
      <c r="AH12" s="65" t="s">
        <v>8</v>
      </c>
      <c r="AI12" s="66">
        <f>IF($N$12&gt;$L$12,1,0)+IF($Q$12&gt;$O$12,1,0)+IF($T$12&gt;$R$12,1,0)+IF($Z$12&gt;$X$12,1,0)</f>
        <v>2</v>
      </c>
      <c r="AJ12" s="67">
        <f>IF(B12="","",RANK(B12,$B$9:$B$13,1))</f>
        <v>3</v>
      </c>
      <c r="AK12" s="15"/>
      <c r="AL12" s="16" t="str">
        <f>$L$24</f>
        <v>Willeke, J.</v>
      </c>
      <c r="AM12" s="17">
        <v>0</v>
      </c>
      <c r="AN12" s="17">
        <v>1</v>
      </c>
      <c r="AO12" s="17"/>
      <c r="AP12" s="18">
        <f>IF(AM12&gt;AM11,1,0)+IF(AN12&gt;AN11,1,0)+IF(AO12&gt;AO11,1,0)</f>
        <v>0</v>
      </c>
      <c r="AQ12" s="19"/>
    </row>
    <row r="13" spans="1:43" s="20" customFormat="1" ht="34.9" customHeight="1" thickBot="1" x14ac:dyDescent="0.25">
      <c r="A13" s="14"/>
      <c r="B13" s="70">
        <f>IF(K13="","-",RANK(G13,$G$9:$G$13,0)+RANK(F13,$F$9:$F$13,0)%+RANK(E13,$E$9:$E$13,0)%%+ROW()%%%)</f>
        <v>4.040413</v>
      </c>
      <c r="C13" s="71">
        <f>IF(B13="","",RANK(B13,$B$9:$B$13,1))</f>
        <v>4</v>
      </c>
      <c r="D13" s="28" t="str">
        <f>$L$24</f>
        <v>Willeke, J.</v>
      </c>
      <c r="E13" s="72">
        <f>SUM(AA13-AC13)</f>
        <v>-13</v>
      </c>
      <c r="F13" s="72">
        <f>SUM(AD13-AF13)</f>
        <v>-3</v>
      </c>
      <c r="G13" s="73">
        <f>SUM(AG13-AI13)</f>
        <v>-2</v>
      </c>
      <c r="H13" s="74">
        <f>SMALL($B$9:$B$13,5)</f>
        <v>5.0505109999999993</v>
      </c>
      <c r="I13" s="71">
        <f>IF(H13="","",RANK(H13,$H$9:$H$13,1))</f>
        <v>5</v>
      </c>
      <c r="J13" s="75" t="str">
        <f>INDEX($D$9:$D$13,MATCH(H13,$B$9:$B$13,0),1)</f>
        <v>Vianello</v>
      </c>
      <c r="K13" s="13" t="str">
        <f>$L$24</f>
        <v>Willeke, J.</v>
      </c>
      <c r="L13" s="76">
        <f>IF($AP$11+$AP$12&gt;0,$AP$12,"")</f>
        <v>0</v>
      </c>
      <c r="M13" s="77" t="s">
        <v>8</v>
      </c>
      <c r="N13" s="78">
        <f>IF($AP$11+$AP$12&gt;0,$AP$11,"")</f>
        <v>2</v>
      </c>
      <c r="O13" s="79">
        <f>IF($AP$20+$AP$21&gt;0,$AP$21,"")</f>
        <v>1</v>
      </c>
      <c r="P13" s="77" t="s">
        <v>8</v>
      </c>
      <c r="Q13" s="78">
        <f>IF($AP$20+$AP$21&gt;0,$AP$20,"")</f>
        <v>2</v>
      </c>
      <c r="R13" s="79">
        <f>IF($AP$32+$AP$33&gt;0,$AP$33,"")</f>
        <v>2</v>
      </c>
      <c r="S13" s="77" t="s">
        <v>8</v>
      </c>
      <c r="T13" s="78">
        <f>IF($AP$32+$AP$33&gt;0,$AP$32,"")</f>
        <v>0</v>
      </c>
      <c r="U13" s="79">
        <f>IF($AP$23+$AP$24&gt;0,$AP$24,"")</f>
        <v>0</v>
      </c>
      <c r="V13" s="80" t="s">
        <v>8</v>
      </c>
      <c r="W13" s="78">
        <f>IF($AP$23+$AP$24&gt;0,$AP$23,"")</f>
        <v>2</v>
      </c>
      <c r="X13" s="81"/>
      <c r="Y13" s="82"/>
      <c r="Z13" s="82"/>
      <c r="AA13" s="83">
        <f>AM12+AN12+AO12+AM21+AN21+AO21+AM24+AN24+AO24+AM33+AN33+AO33</f>
        <v>30</v>
      </c>
      <c r="AB13" s="84" t="s">
        <v>8</v>
      </c>
      <c r="AC13" s="85">
        <f>AM11+AN11+AO11+AM20+AN20+AO20+AM23+AN23+AO23+AM32+AN32+AO32</f>
        <v>43</v>
      </c>
      <c r="AD13" s="86">
        <f>SUM($L$13,$O$13,$R$13,$U$13)</f>
        <v>3</v>
      </c>
      <c r="AE13" s="87" t="s">
        <v>8</v>
      </c>
      <c r="AF13" s="88">
        <f>SUM($N$13,$Q$13,$T$13,$W$13)</f>
        <v>6</v>
      </c>
      <c r="AG13" s="89">
        <f>IF($L$13&gt;$N$13,1,0)+IF($O$13&gt;$Q$13,1,0)+IF($R$13&gt;$T$13,1,0)+IF($U$13&gt;$W$13,1,0)</f>
        <v>1</v>
      </c>
      <c r="AH13" s="90" t="s">
        <v>8</v>
      </c>
      <c r="AI13" s="91">
        <f>IF($N$13&gt;$L$13,1,0)+IF($Q$13&gt;$O$13,1,0)+IF($T$13&gt;$R$13,1,0)+IF($W$13&gt;$U$13,1,0)</f>
        <v>3</v>
      </c>
      <c r="AJ13" s="92">
        <f>IF(B13="","",RANK(B13,$B$9:$B$13,1))</f>
        <v>4</v>
      </c>
      <c r="AK13" s="8"/>
      <c r="AL13" s="23"/>
      <c r="AM13" s="69"/>
      <c r="AN13" s="69"/>
      <c r="AO13" s="69"/>
      <c r="AP13" s="23"/>
      <c r="AQ13" s="19"/>
    </row>
    <row r="14" spans="1:43" s="20" customFormat="1" ht="34.9" customHeight="1" x14ac:dyDescent="0.2">
      <c r="A14" s="14"/>
      <c r="B14" s="93"/>
      <c r="C14" s="93"/>
      <c r="D14" s="93"/>
      <c r="E14" s="93"/>
      <c r="F14" s="93"/>
      <c r="G14" s="93"/>
      <c r="H14" s="93"/>
      <c r="I14" s="93"/>
      <c r="J14" s="93"/>
      <c r="K14" s="9"/>
      <c r="L14" s="94"/>
      <c r="M14" s="94"/>
      <c r="N14" s="10"/>
      <c r="O14" s="10"/>
      <c r="P14" s="7"/>
      <c r="Q14" s="7"/>
      <c r="R14" s="7"/>
      <c r="S14" s="7"/>
      <c r="T14" s="7"/>
      <c r="U14" s="7"/>
      <c r="V14" s="7"/>
      <c r="W14" s="7"/>
      <c r="X14" s="23"/>
      <c r="Y14" s="23"/>
      <c r="Z14" s="7"/>
      <c r="AA14" s="7"/>
      <c r="AB14" s="7"/>
      <c r="AC14" s="8"/>
      <c r="AD14" s="8"/>
      <c r="AE14" s="8"/>
      <c r="AF14" s="8"/>
      <c r="AG14" s="23"/>
      <c r="AH14" s="23"/>
      <c r="AI14" s="23"/>
      <c r="AJ14" s="23"/>
      <c r="AK14" s="15"/>
      <c r="AL14" s="25" t="str">
        <f>$L$18</f>
        <v>Haas</v>
      </c>
      <c r="AM14" s="12">
        <v>6</v>
      </c>
      <c r="AN14" s="12">
        <v>6</v>
      </c>
      <c r="AO14" s="12"/>
      <c r="AP14" s="13">
        <f>IF(AM14&gt;AM15,1,0)+IF(AN14&gt;AN15,1,0)+IF(AO14&gt;AO15,1,0)</f>
        <v>2</v>
      </c>
      <c r="AQ14" s="19"/>
    </row>
    <row r="15" spans="1:43" s="20" customFormat="1" ht="34.9" customHeight="1" thickBot="1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4"/>
      <c r="L15" s="139" t="s">
        <v>9</v>
      </c>
      <c r="M15" s="140"/>
      <c r="N15" s="140"/>
      <c r="O15" s="140"/>
      <c r="P15" s="140"/>
      <c r="Q15" s="140"/>
      <c r="R15" s="140"/>
      <c r="S15" s="7"/>
      <c r="T15" s="7"/>
      <c r="U15" s="7"/>
      <c r="V15" s="7"/>
      <c r="W15" s="7"/>
      <c r="X15" s="23"/>
      <c r="Y15" s="23"/>
      <c r="Z15" s="7"/>
      <c r="AA15" s="141" t="s">
        <v>10</v>
      </c>
      <c r="AB15" s="142"/>
      <c r="AC15" s="142"/>
      <c r="AD15" s="142"/>
      <c r="AE15" s="142"/>
      <c r="AF15" s="143"/>
      <c r="AG15" s="143"/>
      <c r="AH15" s="143"/>
      <c r="AI15" s="23"/>
      <c r="AJ15" s="23"/>
      <c r="AK15" s="23"/>
      <c r="AL15" s="16" t="str">
        <f>$L$20</f>
        <v>Vianello</v>
      </c>
      <c r="AM15" s="17">
        <v>0</v>
      </c>
      <c r="AN15" s="17">
        <v>0</v>
      </c>
      <c r="AO15" s="17"/>
      <c r="AP15" s="18">
        <f>IF(AM15&gt;AM14,1,0)+IF(AN15&gt;AN14,1,0)+IF(AO15&gt;AO14,1,0)</f>
        <v>0</v>
      </c>
      <c r="AQ15" s="19"/>
    </row>
    <row r="16" spans="1:43" s="20" customFormat="1" ht="34.9" customHeight="1" thickTop="1" thickBot="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95" t="s">
        <v>11</v>
      </c>
      <c r="L16" s="117" t="s">
        <v>21</v>
      </c>
      <c r="M16" s="118"/>
      <c r="N16" s="118"/>
      <c r="O16" s="118"/>
      <c r="P16" s="118"/>
      <c r="Q16" s="118"/>
      <c r="R16" s="119"/>
      <c r="S16" s="7"/>
      <c r="T16" s="7"/>
      <c r="U16" s="7"/>
      <c r="V16" s="7"/>
      <c r="W16" s="7"/>
      <c r="X16" s="23"/>
      <c r="Y16" s="23"/>
      <c r="Z16" s="7"/>
      <c r="AA16" s="120" t="str">
        <f>$J$9</f>
        <v>Lehmann</v>
      </c>
      <c r="AB16" s="121"/>
      <c r="AC16" s="121"/>
      <c r="AD16" s="121"/>
      <c r="AE16" s="121"/>
      <c r="AF16" s="121"/>
      <c r="AG16" s="121"/>
      <c r="AH16" s="122"/>
      <c r="AI16" s="23"/>
      <c r="AJ16" s="23"/>
      <c r="AK16" s="15"/>
      <c r="AL16" s="15"/>
      <c r="AM16" s="68"/>
      <c r="AN16" s="68"/>
      <c r="AO16" s="68"/>
      <c r="AP16" s="69"/>
      <c r="AQ16" s="19"/>
    </row>
    <row r="17" spans="1:43" s="20" customFormat="1" ht="34.9" customHeight="1" thickTop="1" thickBot="1" x14ac:dyDescent="0.35">
      <c r="A17" s="14"/>
      <c r="B17" s="7"/>
      <c r="C17" s="7"/>
      <c r="D17" s="7"/>
      <c r="E17" s="7"/>
      <c r="F17" s="7"/>
      <c r="G17" s="7"/>
      <c r="H17" s="7"/>
      <c r="I17" s="7"/>
      <c r="J17" s="7"/>
      <c r="K17" s="95"/>
      <c r="L17" s="96"/>
      <c r="M17" s="96"/>
      <c r="N17" s="96"/>
      <c r="O17" s="96"/>
      <c r="P17" s="97"/>
      <c r="Q17" s="97"/>
      <c r="R17" s="97"/>
      <c r="S17" s="7"/>
      <c r="T17" s="7"/>
      <c r="U17" s="7"/>
      <c r="V17" s="7"/>
      <c r="W17" s="7"/>
      <c r="X17" s="23"/>
      <c r="Y17" s="23"/>
      <c r="Z17" s="7"/>
      <c r="AA17" s="116" t="s">
        <v>12</v>
      </c>
      <c r="AB17" s="125"/>
      <c r="AC17" s="125"/>
      <c r="AD17" s="125"/>
      <c r="AE17" s="125"/>
      <c r="AF17" s="125"/>
      <c r="AG17" s="125"/>
      <c r="AH17" s="125"/>
      <c r="AI17" s="23"/>
      <c r="AJ17" s="23"/>
      <c r="AK17" s="23"/>
      <c r="AL17" s="25" t="str">
        <f>$L$16</f>
        <v>Lehmann</v>
      </c>
      <c r="AM17" s="12">
        <v>6</v>
      </c>
      <c r="AN17" s="12">
        <v>6</v>
      </c>
      <c r="AO17" s="12"/>
      <c r="AP17" s="13">
        <f>IF(AM17&gt;AM18,1,0)+IF(AN17&gt;AN18,1,0)+IF(AO17&gt;AO18,1,0)</f>
        <v>2</v>
      </c>
      <c r="AQ17" s="19"/>
    </row>
    <row r="18" spans="1:43" s="20" customFormat="1" ht="34.9" customHeight="1" thickTop="1" thickBot="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95" t="s">
        <v>13</v>
      </c>
      <c r="L18" s="117" t="s">
        <v>22</v>
      </c>
      <c r="M18" s="118"/>
      <c r="N18" s="118"/>
      <c r="O18" s="118"/>
      <c r="P18" s="118"/>
      <c r="Q18" s="118"/>
      <c r="R18" s="119"/>
      <c r="S18" s="7"/>
      <c r="T18" s="7"/>
      <c r="U18" s="7"/>
      <c r="V18" s="7"/>
      <c r="W18" s="7"/>
      <c r="X18" s="23"/>
      <c r="Y18" s="23"/>
      <c r="Z18" s="7"/>
      <c r="AA18" s="120" t="str">
        <f>$J$10</f>
        <v>Haas</v>
      </c>
      <c r="AB18" s="121"/>
      <c r="AC18" s="121"/>
      <c r="AD18" s="121"/>
      <c r="AE18" s="121"/>
      <c r="AF18" s="121"/>
      <c r="AG18" s="121"/>
      <c r="AH18" s="122"/>
      <c r="AI18" s="23"/>
      <c r="AJ18" s="23"/>
      <c r="AK18" s="15"/>
      <c r="AL18" s="16" t="str">
        <f>$L$22</f>
        <v>Krätzer</v>
      </c>
      <c r="AM18" s="17">
        <v>0</v>
      </c>
      <c r="AN18" s="17">
        <v>0</v>
      </c>
      <c r="AO18" s="17"/>
      <c r="AP18" s="18">
        <f>IF(AM18&gt;AM17,1,0)+IF(AN18&gt;AN17,1,0)+IF(AO18&gt;AO17,1,0)</f>
        <v>0</v>
      </c>
      <c r="AQ18" s="19"/>
    </row>
    <row r="19" spans="1:43" s="20" customFormat="1" ht="34.9" customHeight="1" thickTop="1" thickBot="1" x14ac:dyDescent="0.35">
      <c r="A19" s="14"/>
      <c r="B19" s="7"/>
      <c r="C19" s="7"/>
      <c r="D19" s="7"/>
      <c r="E19" s="7"/>
      <c r="F19" s="7"/>
      <c r="G19" s="7"/>
      <c r="H19" s="7"/>
      <c r="I19" s="7"/>
      <c r="J19" s="7"/>
      <c r="K19" s="95"/>
      <c r="L19" s="98"/>
      <c r="M19" s="98"/>
      <c r="N19" s="98"/>
      <c r="O19" s="98"/>
      <c r="P19" s="97"/>
      <c r="Q19" s="97"/>
      <c r="R19" s="97"/>
      <c r="S19" s="7"/>
      <c r="T19" s="7"/>
      <c r="U19" s="7"/>
      <c r="V19" s="7"/>
      <c r="W19" s="7"/>
      <c r="X19" s="23"/>
      <c r="Y19" s="23"/>
      <c r="Z19" s="7"/>
      <c r="AA19" s="116" t="s">
        <v>14</v>
      </c>
      <c r="AB19" s="125"/>
      <c r="AC19" s="125"/>
      <c r="AD19" s="125"/>
      <c r="AE19" s="125"/>
      <c r="AF19" s="125"/>
      <c r="AG19" s="125"/>
      <c r="AH19" s="125"/>
      <c r="AI19" s="23"/>
      <c r="AJ19" s="23"/>
      <c r="AK19" s="23"/>
      <c r="AL19" s="7"/>
      <c r="AM19" s="99"/>
      <c r="AN19" s="99"/>
      <c r="AO19" s="99"/>
      <c r="AP19" s="7"/>
      <c r="AQ19" s="19"/>
    </row>
    <row r="20" spans="1:43" s="20" customFormat="1" ht="34.9" customHeight="1" thickTop="1" thickBot="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95" t="s">
        <v>15</v>
      </c>
      <c r="L20" s="117" t="s">
        <v>23</v>
      </c>
      <c r="M20" s="118"/>
      <c r="N20" s="118"/>
      <c r="O20" s="118"/>
      <c r="P20" s="118"/>
      <c r="Q20" s="118"/>
      <c r="R20" s="119"/>
      <c r="S20" s="10"/>
      <c r="T20" s="10"/>
      <c r="U20" s="10"/>
      <c r="V20" s="10"/>
      <c r="W20" s="10"/>
      <c r="X20" s="10"/>
      <c r="Y20" s="10"/>
      <c r="Z20" s="7"/>
      <c r="AA20" s="120" t="str">
        <f>$J$11</f>
        <v>Krätzer</v>
      </c>
      <c r="AB20" s="121"/>
      <c r="AC20" s="121"/>
      <c r="AD20" s="121"/>
      <c r="AE20" s="121"/>
      <c r="AF20" s="121"/>
      <c r="AG20" s="121"/>
      <c r="AH20" s="122"/>
      <c r="AI20" s="7"/>
      <c r="AJ20" s="7"/>
      <c r="AK20" s="15"/>
      <c r="AL20" s="11" t="str">
        <f>$L$18</f>
        <v>Haas</v>
      </c>
      <c r="AM20" s="12">
        <v>3</v>
      </c>
      <c r="AN20" s="12">
        <v>6</v>
      </c>
      <c r="AO20" s="12">
        <v>10</v>
      </c>
      <c r="AP20" s="13">
        <f>IF(AM20&gt;AM21,1,0)+IF(AN20&gt;AN21,1,0)+IF(AO20&gt;AO21,1,0)</f>
        <v>2</v>
      </c>
      <c r="AQ20" s="19"/>
    </row>
    <row r="21" spans="1:43" s="20" customFormat="1" ht="34.9" customHeight="1" thickTop="1" thickBot="1" x14ac:dyDescent="0.35">
      <c r="A21" s="14"/>
      <c r="B21" s="7"/>
      <c r="C21" s="7"/>
      <c r="D21" s="7"/>
      <c r="E21" s="7"/>
      <c r="F21" s="7"/>
      <c r="G21" s="7"/>
      <c r="H21" s="7"/>
      <c r="I21" s="7"/>
      <c r="J21" s="7"/>
      <c r="K21" s="95"/>
      <c r="L21" s="96"/>
      <c r="M21" s="96"/>
      <c r="N21" s="96"/>
      <c r="O21" s="96"/>
      <c r="P21" s="97"/>
      <c r="Q21" s="97"/>
      <c r="R21" s="100"/>
      <c r="S21" s="10"/>
      <c r="T21" s="10"/>
      <c r="U21" s="10"/>
      <c r="V21" s="10"/>
      <c r="W21" s="10"/>
      <c r="X21" s="10"/>
      <c r="Y21" s="10"/>
      <c r="Z21" s="7"/>
      <c r="AA21" s="116" t="s">
        <v>16</v>
      </c>
      <c r="AB21" s="116"/>
      <c r="AC21" s="116"/>
      <c r="AD21" s="116"/>
      <c r="AE21" s="116"/>
      <c r="AF21" s="116"/>
      <c r="AG21" s="116"/>
      <c r="AH21" s="116"/>
      <c r="AI21" s="7"/>
      <c r="AJ21" s="7"/>
      <c r="AK21" s="7"/>
      <c r="AL21" s="16" t="str">
        <f>$L$24</f>
        <v>Willeke, J.</v>
      </c>
      <c r="AM21" s="17">
        <v>6</v>
      </c>
      <c r="AN21" s="17">
        <v>3</v>
      </c>
      <c r="AO21" s="17">
        <v>8</v>
      </c>
      <c r="AP21" s="18">
        <f>IF(AM21&gt;AM20,1,0)+IF(AN21&gt;AN20,1,0)+IF(AO21&gt;AO20,1,0)</f>
        <v>1</v>
      </c>
      <c r="AQ21" s="19"/>
    </row>
    <row r="22" spans="1:43" s="20" customFormat="1" ht="34.9" customHeight="1" thickTop="1" thickBot="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95" t="s">
        <v>17</v>
      </c>
      <c r="L22" s="117" t="s">
        <v>24</v>
      </c>
      <c r="M22" s="118"/>
      <c r="N22" s="118"/>
      <c r="O22" s="118"/>
      <c r="P22" s="118"/>
      <c r="Q22" s="118"/>
      <c r="R22" s="119"/>
      <c r="S22" s="7"/>
      <c r="T22" s="7"/>
      <c r="U22" s="7"/>
      <c r="V22" s="7"/>
      <c r="W22" s="7"/>
      <c r="X22" s="7"/>
      <c r="Y22" s="7"/>
      <c r="Z22" s="7"/>
      <c r="AA22" s="120" t="str">
        <f>$J$12</f>
        <v>Willeke, J.</v>
      </c>
      <c r="AB22" s="121"/>
      <c r="AC22" s="121"/>
      <c r="AD22" s="121"/>
      <c r="AE22" s="121"/>
      <c r="AF22" s="121"/>
      <c r="AG22" s="121"/>
      <c r="AH22" s="122"/>
      <c r="AI22" s="7"/>
      <c r="AJ22" s="7"/>
      <c r="AK22" s="15"/>
      <c r="AL22" s="101"/>
      <c r="AM22" s="102"/>
      <c r="AN22" s="102"/>
      <c r="AO22" s="102"/>
      <c r="AP22" s="101"/>
      <c r="AQ22" s="19"/>
    </row>
    <row r="23" spans="1:43" s="20" customFormat="1" ht="34.9" customHeight="1" thickTop="1" thickBot="1" x14ac:dyDescent="0.35">
      <c r="A23" s="14"/>
      <c r="B23" s="7"/>
      <c r="C23" s="7"/>
      <c r="D23" s="7"/>
      <c r="E23" s="7"/>
      <c r="F23" s="7"/>
      <c r="G23" s="7"/>
      <c r="H23" s="7"/>
      <c r="I23" s="7"/>
      <c r="J23" s="7"/>
      <c r="K23" s="4"/>
      <c r="L23" s="21"/>
      <c r="M23" s="21"/>
      <c r="N23" s="21"/>
      <c r="O23" s="21"/>
      <c r="P23" s="99"/>
      <c r="Q23" s="99"/>
      <c r="R23" s="99"/>
      <c r="S23" s="7"/>
      <c r="T23" s="7"/>
      <c r="U23" s="7"/>
      <c r="V23" s="7"/>
      <c r="W23" s="7"/>
      <c r="X23" s="7"/>
      <c r="Y23" s="7"/>
      <c r="Z23" s="7"/>
      <c r="AA23" s="123" t="s">
        <v>18</v>
      </c>
      <c r="AB23" s="124"/>
      <c r="AC23" s="124"/>
      <c r="AD23" s="124"/>
      <c r="AE23" s="124"/>
      <c r="AF23" s="124"/>
      <c r="AG23" s="124"/>
      <c r="AH23" s="124"/>
      <c r="AI23" s="7"/>
      <c r="AJ23" s="7"/>
      <c r="AK23" s="7"/>
      <c r="AL23" s="11" t="str">
        <f>$L$22</f>
        <v>Krätzer</v>
      </c>
      <c r="AM23" s="12">
        <v>6</v>
      </c>
      <c r="AN23" s="12">
        <v>6</v>
      </c>
      <c r="AO23" s="12"/>
      <c r="AP23" s="13">
        <f>IF(AM23&gt;AM24,1,0)+IF(AN23&gt;AN24,1,0)+IF(AO23&gt;AO24,1,0)</f>
        <v>2</v>
      </c>
      <c r="AQ23" s="19"/>
    </row>
    <row r="24" spans="1:43" s="20" customFormat="1" ht="34.9" customHeight="1" thickTop="1" thickBot="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95" t="s">
        <v>19</v>
      </c>
      <c r="L24" s="117" t="s">
        <v>25</v>
      </c>
      <c r="M24" s="118"/>
      <c r="N24" s="118"/>
      <c r="O24" s="118"/>
      <c r="P24" s="118"/>
      <c r="Q24" s="118"/>
      <c r="R24" s="119"/>
      <c r="S24" s="7"/>
      <c r="T24" s="7"/>
      <c r="U24" s="7"/>
      <c r="V24" s="7"/>
      <c r="W24" s="7"/>
      <c r="X24" s="7"/>
      <c r="Y24" s="7"/>
      <c r="Z24" s="7"/>
      <c r="AA24" s="120" t="str">
        <f>$J$13</f>
        <v>Vianello</v>
      </c>
      <c r="AB24" s="121"/>
      <c r="AC24" s="121"/>
      <c r="AD24" s="121"/>
      <c r="AE24" s="121"/>
      <c r="AF24" s="121"/>
      <c r="AG24" s="121"/>
      <c r="AH24" s="122"/>
      <c r="AI24" s="7"/>
      <c r="AJ24" s="7"/>
      <c r="AK24" s="7"/>
      <c r="AL24" s="16" t="str">
        <f>$L$24</f>
        <v>Willeke, J.</v>
      </c>
      <c r="AM24" s="17">
        <v>0</v>
      </c>
      <c r="AN24" s="17">
        <v>0</v>
      </c>
      <c r="AO24" s="17"/>
      <c r="AP24" s="18">
        <f>IF(AM24&gt;AM23,1,0)+IF(AN24&gt;AN23,1,0)+IF(AO24&gt;AO23,1,0)</f>
        <v>0</v>
      </c>
      <c r="AQ24" s="19"/>
    </row>
    <row r="25" spans="1:43" s="20" customFormat="1" ht="34.9" customHeight="1" thickTop="1" x14ac:dyDescent="0.25">
      <c r="A25" s="14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3"/>
      <c r="AD25" s="103"/>
      <c r="AE25" s="103"/>
      <c r="AF25" s="103"/>
      <c r="AG25" s="7"/>
      <c r="AH25" s="7"/>
      <c r="AI25" s="7"/>
      <c r="AJ25" s="7"/>
      <c r="AK25" s="7"/>
      <c r="AL25" s="101"/>
      <c r="AM25" s="101"/>
      <c r="AN25" s="101"/>
      <c r="AO25" s="101"/>
      <c r="AP25" s="101"/>
      <c r="AQ25" s="19"/>
    </row>
    <row r="26" spans="1:43" s="20" customFormat="1" ht="34.9" customHeight="1" x14ac:dyDescent="0.25">
      <c r="A26" s="14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3"/>
      <c r="AD26" s="103"/>
      <c r="AE26" s="103"/>
      <c r="AF26" s="103"/>
      <c r="AG26" s="7"/>
      <c r="AH26" s="7"/>
      <c r="AI26" s="7"/>
      <c r="AJ26" s="7"/>
      <c r="AK26" s="7"/>
      <c r="AL26" s="11" t="str">
        <f>$L$16</f>
        <v>Lehmann</v>
      </c>
      <c r="AM26" s="12">
        <v>6</v>
      </c>
      <c r="AN26" s="12">
        <v>6</v>
      </c>
      <c r="AO26" s="12"/>
      <c r="AP26" s="13">
        <f>IF(AM26&gt;AM27,1,0)+IF(AN26&gt;AN27,1,0)+IF(AO26&gt;AO27,1,0)</f>
        <v>2</v>
      </c>
      <c r="AQ26" s="19"/>
    </row>
    <row r="27" spans="1:43" s="20" customFormat="1" ht="34.9" customHeight="1" thickBot="1" x14ac:dyDescent="0.3">
      <c r="A27" s="14"/>
      <c r="B27" s="93"/>
      <c r="C27" s="93"/>
      <c r="D27" s="93"/>
      <c r="E27" s="93"/>
      <c r="F27" s="93"/>
      <c r="G27" s="93"/>
      <c r="H27" s="93"/>
      <c r="I27" s="93"/>
      <c r="J27" s="93"/>
      <c r="K27" s="4"/>
      <c r="L27" s="4"/>
      <c r="M27" s="4"/>
      <c r="N27" s="4"/>
      <c r="O27" s="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3"/>
      <c r="AD27" s="103"/>
      <c r="AE27" s="103"/>
      <c r="AF27" s="103"/>
      <c r="AG27" s="7"/>
      <c r="AH27" s="7"/>
      <c r="AI27" s="7"/>
      <c r="AJ27" s="7"/>
      <c r="AK27" s="7"/>
      <c r="AL27" s="16" t="str">
        <f>$L$20</f>
        <v>Vianello</v>
      </c>
      <c r="AM27" s="17">
        <v>0</v>
      </c>
      <c r="AN27" s="17">
        <v>0</v>
      </c>
      <c r="AO27" s="17"/>
      <c r="AP27" s="18">
        <f>IF(AM27&gt;AM26,1,0)+IF(AN27&gt;AN26,1,0)+IF(AO27&gt;AO26,1,0)</f>
        <v>0</v>
      </c>
      <c r="AQ27" s="19"/>
    </row>
    <row r="28" spans="1:43" s="20" customFormat="1" ht="34.9" customHeight="1" x14ac:dyDescent="0.25">
      <c r="A28" s="14"/>
      <c r="B28" s="93"/>
      <c r="C28" s="93"/>
      <c r="D28" s="93"/>
      <c r="E28" s="93"/>
      <c r="F28" s="93"/>
      <c r="G28" s="93"/>
      <c r="H28" s="93"/>
      <c r="I28" s="93"/>
      <c r="J28" s="93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3"/>
      <c r="AD28" s="103"/>
      <c r="AE28" s="103"/>
      <c r="AF28" s="103"/>
      <c r="AG28" s="7"/>
      <c r="AH28" s="7"/>
      <c r="AI28" s="7"/>
      <c r="AJ28" s="7"/>
      <c r="AK28" s="7"/>
      <c r="AL28" s="101"/>
      <c r="AM28" s="101"/>
      <c r="AN28" s="101"/>
      <c r="AO28" s="101"/>
      <c r="AP28" s="101"/>
      <c r="AQ28" s="19"/>
    </row>
    <row r="29" spans="1:43" s="20" customFormat="1" ht="34.9" customHeight="1" x14ac:dyDescent="0.25">
      <c r="A29" s="14"/>
      <c r="B29" s="93"/>
      <c r="C29" s="93"/>
      <c r="D29" s="93"/>
      <c r="E29" s="93"/>
      <c r="F29" s="93"/>
      <c r="G29" s="93"/>
      <c r="H29" s="93"/>
      <c r="I29" s="93"/>
      <c r="J29" s="93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3"/>
      <c r="AD29" s="103"/>
      <c r="AE29" s="103"/>
      <c r="AF29" s="103"/>
      <c r="AG29" s="7"/>
      <c r="AH29" s="7"/>
      <c r="AI29" s="7"/>
      <c r="AJ29" s="7"/>
      <c r="AK29" s="7"/>
      <c r="AL29" s="11" t="str">
        <f>$L$18</f>
        <v>Haas</v>
      </c>
      <c r="AM29" s="12">
        <v>3</v>
      </c>
      <c r="AN29" s="12">
        <v>6</v>
      </c>
      <c r="AO29" s="12">
        <v>10</v>
      </c>
      <c r="AP29" s="13">
        <f>IF(AM29&gt;AM30,1,0)+IF(AN29&gt;AN30,1,0)+IF(AO29&gt;AO30,1,0)</f>
        <v>2</v>
      </c>
      <c r="AQ29" s="19"/>
    </row>
    <row r="30" spans="1:43" s="20" customFormat="1" ht="34.9" customHeight="1" thickBot="1" x14ac:dyDescent="0.3">
      <c r="A30" s="14"/>
      <c r="B30" s="93"/>
      <c r="C30" s="93"/>
      <c r="D30" s="93"/>
      <c r="E30" s="93"/>
      <c r="F30" s="93"/>
      <c r="G30" s="93"/>
      <c r="H30" s="93"/>
      <c r="I30" s="93"/>
      <c r="J30" s="93"/>
      <c r="K30" s="4"/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03"/>
      <c r="AD30" s="103"/>
      <c r="AE30" s="103"/>
      <c r="AF30" s="103"/>
      <c r="AG30" s="7"/>
      <c r="AH30" s="7"/>
      <c r="AI30" s="7"/>
      <c r="AJ30" s="7"/>
      <c r="AK30" s="7"/>
      <c r="AL30" s="16" t="str">
        <f>$L$22</f>
        <v>Krätzer</v>
      </c>
      <c r="AM30" s="17">
        <v>6</v>
      </c>
      <c r="AN30" s="17">
        <v>3</v>
      </c>
      <c r="AO30" s="17">
        <v>8</v>
      </c>
      <c r="AP30" s="18">
        <f>IF(AM30&gt;AM29,1,0)+IF(AN30&gt;AN29,1,0)+IF(AO30&gt;AO29,1,0)</f>
        <v>1</v>
      </c>
      <c r="AQ30" s="19"/>
    </row>
    <row r="31" spans="1:43" s="20" customFormat="1" ht="34.9" customHeight="1" x14ac:dyDescent="0.25">
      <c r="A31" s="14"/>
      <c r="B31" s="93"/>
      <c r="C31" s="93"/>
      <c r="D31" s="93"/>
      <c r="E31" s="93"/>
      <c r="F31" s="93"/>
      <c r="G31" s="93"/>
      <c r="H31" s="93"/>
      <c r="I31" s="93"/>
      <c r="J31" s="93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3"/>
      <c r="AD31" s="103"/>
      <c r="AE31" s="103"/>
      <c r="AF31" s="103"/>
      <c r="AG31" s="7"/>
      <c r="AH31" s="7"/>
      <c r="AI31" s="7"/>
      <c r="AJ31" s="7"/>
      <c r="AK31" s="7"/>
      <c r="AL31" s="101"/>
      <c r="AM31" s="101"/>
      <c r="AN31" s="101"/>
      <c r="AO31" s="101"/>
      <c r="AP31" s="101"/>
      <c r="AQ31" s="19"/>
    </row>
    <row r="32" spans="1:43" s="20" customFormat="1" ht="34.9" customHeight="1" x14ac:dyDescent="0.25">
      <c r="A32" s="14"/>
      <c r="B32" s="93"/>
      <c r="C32" s="93"/>
      <c r="D32" s="93"/>
      <c r="E32" s="93"/>
      <c r="F32" s="93"/>
      <c r="G32" s="93"/>
      <c r="H32" s="93"/>
      <c r="I32" s="93"/>
      <c r="J32" s="93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03"/>
      <c r="AD32" s="103"/>
      <c r="AE32" s="103"/>
      <c r="AF32" s="103"/>
      <c r="AG32" s="7"/>
      <c r="AH32" s="7"/>
      <c r="AI32" s="7"/>
      <c r="AJ32" s="7"/>
      <c r="AK32" s="7"/>
      <c r="AL32" s="11" t="str">
        <f>$L$20</f>
        <v>Vianello</v>
      </c>
      <c r="AM32" s="12">
        <v>0</v>
      </c>
      <c r="AN32" s="12">
        <v>0</v>
      </c>
      <c r="AO32" s="12"/>
      <c r="AP32" s="13">
        <f>IF(AM32&gt;AM33,1,0)+IF(AN32&gt;AN33,1,0)+IF(AO32&gt;AO33,1,0)</f>
        <v>0</v>
      </c>
      <c r="AQ32" s="19"/>
    </row>
    <row r="33" spans="1:43" ht="34.9" customHeight="1" thickBot="1" x14ac:dyDescent="0.3">
      <c r="B33" s="104"/>
      <c r="C33" s="104"/>
      <c r="D33" s="104"/>
      <c r="E33" s="104"/>
      <c r="F33" s="104"/>
      <c r="G33" s="104"/>
      <c r="H33" s="104"/>
      <c r="I33" s="104"/>
      <c r="J33" s="104"/>
      <c r="K33" s="111"/>
      <c r="L33" s="111"/>
      <c r="M33" s="111"/>
      <c r="N33" s="111"/>
      <c r="O33" s="111"/>
      <c r="P33" s="4"/>
      <c r="Q33" s="4"/>
      <c r="R33" s="111"/>
      <c r="S33" s="111"/>
      <c r="T33" s="111"/>
      <c r="U33" s="111"/>
      <c r="V33" s="111"/>
      <c r="W33" s="111"/>
      <c r="X33" s="111"/>
      <c r="Y33" s="111"/>
      <c r="Z33" s="103"/>
      <c r="AA33" s="1"/>
      <c r="AB33" s="101"/>
      <c r="AC33" s="112"/>
      <c r="AD33" s="113"/>
      <c r="AE33" s="113"/>
      <c r="AF33" s="113"/>
      <c r="AG33" s="113"/>
      <c r="AH33" s="105"/>
      <c r="AI33" s="105"/>
      <c r="AJ33" s="105"/>
      <c r="AK33" s="101"/>
      <c r="AL33" s="16" t="str">
        <f>$L$24</f>
        <v>Willeke, J.</v>
      </c>
      <c r="AM33" s="17">
        <v>6</v>
      </c>
      <c r="AN33" s="17">
        <v>6</v>
      </c>
      <c r="AO33" s="17"/>
      <c r="AP33" s="18">
        <f>IF(AM33&gt;AM32,1,0)+IF(AN33&gt;AN32,1,0)+IF(AO33&gt;AO32,1,0)</f>
        <v>2</v>
      </c>
      <c r="AQ33" s="6"/>
    </row>
    <row r="34" spans="1:43" ht="34.9" customHeight="1" thickBo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14" t="s">
        <v>20</v>
      </c>
      <c r="L34" s="115"/>
      <c r="M34" s="115"/>
      <c r="N34" s="115"/>
      <c r="O34" s="115"/>
      <c r="P34" s="115"/>
      <c r="Q34" s="108"/>
      <c r="R34" s="108"/>
      <c r="S34" s="108"/>
      <c r="T34" s="108"/>
      <c r="U34" s="108"/>
      <c r="V34" s="108"/>
      <c r="W34" s="108"/>
      <c r="X34" s="108"/>
      <c r="Y34" s="109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0"/>
    </row>
  </sheetData>
  <sheetProtection password="E760" sheet="1"/>
  <mergeCells count="33">
    <mergeCell ref="AO3:AO4"/>
    <mergeCell ref="AP3:AP4"/>
    <mergeCell ref="L6:N8"/>
    <mergeCell ref="O6:Q8"/>
    <mergeCell ref="R6:T8"/>
    <mergeCell ref="U6:W8"/>
    <mergeCell ref="X6:Z8"/>
    <mergeCell ref="L16:R16"/>
    <mergeCell ref="AA16:AH16"/>
    <mergeCell ref="L2:AL2"/>
    <mergeCell ref="AM3:AM4"/>
    <mergeCell ref="AN3:AN4"/>
    <mergeCell ref="AA8:AC8"/>
    <mergeCell ref="AD8:AF8"/>
    <mergeCell ref="AG8:AI8"/>
    <mergeCell ref="L15:R15"/>
    <mergeCell ref="AA15:AH15"/>
    <mergeCell ref="AA17:AH17"/>
    <mergeCell ref="L18:R18"/>
    <mergeCell ref="AA18:AH18"/>
    <mergeCell ref="AA19:AH19"/>
    <mergeCell ref="L20:R20"/>
    <mergeCell ref="AA20:AH20"/>
    <mergeCell ref="K33:O33"/>
    <mergeCell ref="R33:Y33"/>
    <mergeCell ref="AC33:AG33"/>
    <mergeCell ref="K34:P34"/>
    <mergeCell ref="AA21:AH21"/>
    <mergeCell ref="L22:R22"/>
    <mergeCell ref="AA22:AH22"/>
    <mergeCell ref="AA23:AH23"/>
    <mergeCell ref="L24:R24"/>
    <mergeCell ref="AA24:AH2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fitToWidth="0" orientation="portrait" horizontalDpi="4294967293" verticalDpi="300" r:id="rId1"/>
  <headerFooter alignWithMargins="0">
    <oddHeader>&amp;C&amp;24Herren Einzel Gruppe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5er-Gr 2GwS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Olaf Krätzer</cp:lastModifiedBy>
  <cp:lastPrinted>2020-07-16T13:11:45Z</cp:lastPrinted>
  <dcterms:created xsi:type="dcterms:W3CDTF">2020-07-16T13:01:31Z</dcterms:created>
  <dcterms:modified xsi:type="dcterms:W3CDTF">2020-08-29T08:47:22Z</dcterms:modified>
</cp:coreProperties>
</file>