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af\OneDrive\Tennis\Sommer 2020\CM\"/>
    </mc:Choice>
  </mc:AlternateContent>
  <xr:revisionPtr revIDLastSave="0" documentId="13_ncr:1_{228956E4-8AF8-462C-8032-DC0E5FB2DE70}" xr6:coauthVersionLast="45" xr6:coauthVersionMax="45" xr10:uidLastSave="{00000000-0000-0000-0000-000000000000}"/>
  <bookViews>
    <workbookView xWindow="-120" yWindow="-120" windowWidth="25440" windowHeight="15390" xr2:uid="{377D4B19-C729-4152-8DE2-3177F6CC5CC1}"/>
  </bookViews>
  <sheets>
    <sheet name="7er-Gr 2GwS neu" sheetId="1" r:id="rId1"/>
  </sheets>
  <externalReferences>
    <externalReference r:id="rId2"/>
    <externalReference r:id="rId3"/>
  </externalReferences>
  <definedNames>
    <definedName name="Daten">[1]Eingabe!$A$4:$E$30</definedName>
    <definedName name="Daten___0">[1]Eingabe!$A$4:$E$30</definedName>
    <definedName name="Daten___5">[2]Eingabe!$A$4:$E$30</definedName>
    <definedName name="Daten___6">[2]Eingabe!$A$4:$E$30</definedName>
    <definedName name="Daten___8">[2]Eingabe!$A$4:$E$30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27" i="1" l="1"/>
  <c r="BD27" i="1"/>
  <c r="BB27" i="1"/>
  <c r="AX27" i="1"/>
  <c r="AV27" i="1"/>
  <c r="AR27" i="1"/>
  <c r="BH26" i="1"/>
  <c r="R13" i="1" s="1"/>
  <c r="BD26" i="1"/>
  <c r="BB26" i="1"/>
  <c r="AX26" i="1"/>
  <c r="AV26" i="1"/>
  <c r="AR26" i="1"/>
  <c r="BH24" i="1"/>
  <c r="BD24" i="1"/>
  <c r="BB24" i="1"/>
  <c r="AX24" i="1"/>
  <c r="AV24" i="1"/>
  <c r="AR24" i="1"/>
  <c r="BH23" i="1"/>
  <c r="AC15" i="1" s="1"/>
  <c r="BD23" i="1"/>
  <c r="BB23" i="1"/>
  <c r="AX23" i="1"/>
  <c r="AV23" i="1"/>
  <c r="W13" i="1" s="1"/>
  <c r="AR23" i="1"/>
  <c r="BH21" i="1"/>
  <c r="O12" i="1" s="1"/>
  <c r="BD21" i="1"/>
  <c r="BB21" i="1"/>
  <c r="AX21" i="1"/>
  <c r="AV21" i="1"/>
  <c r="AR21" i="1"/>
  <c r="BH20" i="1"/>
  <c r="BD20" i="1"/>
  <c r="BB20" i="1"/>
  <c r="AX20" i="1"/>
  <c r="AV20" i="1"/>
  <c r="AR20" i="1"/>
  <c r="BH18" i="1"/>
  <c r="BD18" i="1"/>
  <c r="BB18" i="1"/>
  <c r="X9" i="1" s="1"/>
  <c r="AX18" i="1"/>
  <c r="AV18" i="1"/>
  <c r="AR18" i="1"/>
  <c r="BH17" i="1"/>
  <c r="AD13" i="1" s="1"/>
  <c r="BD17" i="1"/>
  <c r="BB17" i="1"/>
  <c r="AX17" i="1"/>
  <c r="AV17" i="1"/>
  <c r="AR17" i="1"/>
  <c r="BH15" i="1"/>
  <c r="BD15" i="1"/>
  <c r="BB15" i="1"/>
  <c r="AX15" i="1"/>
  <c r="AV15" i="1"/>
  <c r="AR15" i="1"/>
  <c r="AI15" i="1"/>
  <c r="AG15" i="1"/>
  <c r="K15" i="1"/>
  <c r="D15" i="1"/>
  <c r="BH14" i="1"/>
  <c r="AA11" i="1" s="1"/>
  <c r="BD14" i="1"/>
  <c r="BB14" i="1"/>
  <c r="R15" i="1" s="1"/>
  <c r="AX14" i="1"/>
  <c r="AV14" i="1"/>
  <c r="AR14" i="1"/>
  <c r="AI14" i="1"/>
  <c r="AG14" i="1"/>
  <c r="R14" i="1"/>
  <c r="Q14" i="1"/>
  <c r="O14" i="1"/>
  <c r="N14" i="1"/>
  <c r="L14" i="1"/>
  <c r="K14" i="1"/>
  <c r="D14" i="1"/>
  <c r="AI13" i="1"/>
  <c r="AG13" i="1"/>
  <c r="U13" i="1"/>
  <c r="K13" i="1"/>
  <c r="D13" i="1"/>
  <c r="BH12" i="1"/>
  <c r="BD12" i="1"/>
  <c r="BB12" i="1"/>
  <c r="AX12" i="1"/>
  <c r="AV12" i="1"/>
  <c r="AR12" i="1"/>
  <c r="AI12" i="1"/>
  <c r="AG12" i="1"/>
  <c r="Z12" i="1"/>
  <c r="X12" i="1"/>
  <c r="Q12" i="1"/>
  <c r="K12" i="1"/>
  <c r="D12" i="1"/>
  <c r="BH11" i="1"/>
  <c r="BD11" i="1"/>
  <c r="BB11" i="1"/>
  <c r="AX11" i="1"/>
  <c r="AV11" i="1"/>
  <c r="AR11" i="1"/>
  <c r="AI11" i="1"/>
  <c r="AG11" i="1"/>
  <c r="K11" i="1"/>
  <c r="D11" i="1"/>
  <c r="AI10" i="1"/>
  <c r="AG10" i="1"/>
  <c r="AC10" i="1"/>
  <c r="AA10" i="1"/>
  <c r="K10" i="1"/>
  <c r="D10" i="1"/>
  <c r="BH9" i="1"/>
  <c r="BD9" i="1"/>
  <c r="BB9" i="1"/>
  <c r="AX9" i="1"/>
  <c r="AV9" i="1"/>
  <c r="AR9" i="1"/>
  <c r="AI9" i="1"/>
  <c r="AG9" i="1"/>
  <c r="AC9" i="1"/>
  <c r="AA9" i="1"/>
  <c r="K9" i="1"/>
  <c r="D9" i="1"/>
  <c r="BH8" i="1"/>
  <c r="Q13" i="1" s="1"/>
  <c r="BD8" i="1"/>
  <c r="BB8" i="1"/>
  <c r="AX8" i="1"/>
  <c r="AV8" i="1"/>
  <c r="AR8" i="1"/>
  <c r="AD6" i="1"/>
  <c r="AA6" i="1"/>
  <c r="X6" i="1"/>
  <c r="U6" i="1"/>
  <c r="R6" i="1"/>
  <c r="O6" i="1"/>
  <c r="L6" i="1"/>
  <c r="N11" i="1" l="1"/>
  <c r="AD10" i="1"/>
  <c r="Q15" i="1"/>
  <c r="AF10" i="1"/>
  <c r="O11" i="1"/>
  <c r="Q11" i="1"/>
  <c r="T10" i="1"/>
  <c r="R10" i="1"/>
  <c r="AC11" i="1"/>
  <c r="W9" i="1"/>
  <c r="L12" i="1"/>
  <c r="U9" i="1"/>
  <c r="N12" i="1"/>
  <c r="L13" i="1"/>
  <c r="N13" i="1"/>
  <c r="Z9" i="1"/>
  <c r="U14" i="1"/>
  <c r="AC12" i="1"/>
  <c r="AA12" i="1"/>
  <c r="N15" i="1"/>
  <c r="AD9" i="1"/>
  <c r="AF9" i="1"/>
  <c r="L15" i="1"/>
  <c r="Z14" i="1"/>
  <c r="E14" i="1"/>
  <c r="X14" i="1"/>
  <c r="AC13" i="1"/>
  <c r="X11" i="1"/>
  <c r="T13" i="1"/>
  <c r="E13" i="1"/>
  <c r="Z11" i="1"/>
  <c r="U10" i="1"/>
  <c r="W10" i="1"/>
  <c r="AF13" i="1"/>
  <c r="Z15" i="1"/>
  <c r="AD12" i="1"/>
  <c r="AF12" i="1"/>
  <c r="U15" i="1"/>
  <c r="W15" i="1"/>
  <c r="E15" i="1"/>
  <c r="AD11" i="1"/>
  <c r="AF11" i="1"/>
  <c r="T15" i="1"/>
  <c r="E11" i="1"/>
  <c r="W11" i="1"/>
  <c r="E12" i="1"/>
  <c r="R12" i="1"/>
  <c r="U11" i="1"/>
  <c r="N10" i="1"/>
  <c r="E9" i="1"/>
  <c r="Q9" i="1"/>
  <c r="O9" i="1"/>
  <c r="L10" i="1"/>
  <c r="E10" i="1"/>
  <c r="R9" i="1"/>
  <c r="Z10" i="1"/>
  <c r="AA13" i="1"/>
  <c r="W14" i="1"/>
  <c r="AF14" i="1"/>
  <c r="X15" i="1"/>
  <c r="T9" i="1"/>
  <c r="L11" i="1"/>
  <c r="T12" i="1"/>
  <c r="O13" i="1"/>
  <c r="T14" i="1"/>
  <c r="O15" i="1"/>
  <c r="AA15" i="1"/>
  <c r="X10" i="1"/>
  <c r="AD14" i="1"/>
  <c r="AJ14" i="1" s="1"/>
  <c r="AL11" i="1" l="1"/>
  <c r="AL14" i="1"/>
  <c r="AJ13" i="1"/>
  <c r="F13" i="1" s="1"/>
  <c r="AL15" i="1"/>
  <c r="AO14" i="1"/>
  <c r="F14" i="1"/>
  <c r="AL13" i="1"/>
  <c r="AJ12" i="1"/>
  <c r="AO15" i="1"/>
  <c r="AM12" i="1"/>
  <c r="AO11" i="1"/>
  <c r="AO12" i="1"/>
  <c r="AL12" i="1"/>
  <c r="AJ9" i="1"/>
  <c r="AO9" i="1"/>
  <c r="AO10" i="1"/>
  <c r="AJ10" i="1"/>
  <c r="AO13" i="1"/>
  <c r="AM15" i="1"/>
  <c r="AM13" i="1"/>
  <c r="AL9" i="1"/>
  <c r="AL10" i="1"/>
  <c r="AM11" i="1"/>
  <c r="AJ11" i="1"/>
  <c r="AJ15" i="1"/>
  <c r="AM9" i="1"/>
  <c r="AM10" i="1"/>
  <c r="AM14" i="1"/>
  <c r="F11" i="1" l="1"/>
  <c r="G14" i="1"/>
  <c r="F15" i="1"/>
  <c r="G11" i="1"/>
  <c r="G10" i="1"/>
  <c r="G13" i="1"/>
  <c r="F12" i="1"/>
  <c r="G15" i="1"/>
  <c r="G12" i="1"/>
  <c r="F9" i="1"/>
  <c r="G9" i="1"/>
  <c r="F10" i="1"/>
  <c r="B13" i="1" l="1"/>
  <c r="B9" i="1"/>
  <c r="B14" i="1"/>
  <c r="B15" i="1"/>
  <c r="B10" i="1"/>
  <c r="B11" i="1"/>
  <c r="B12" i="1"/>
  <c r="H13" i="1" l="1"/>
  <c r="J13" i="1" s="1"/>
  <c r="AD26" i="1" s="1"/>
  <c r="C15" i="1"/>
  <c r="C11" i="1"/>
  <c r="H12" i="1"/>
  <c r="J12" i="1" s="1"/>
  <c r="AD24" i="1" s="1"/>
  <c r="C12" i="1"/>
  <c r="AP13" i="1"/>
  <c r="C14" i="1"/>
  <c r="H14" i="1"/>
  <c r="J14" i="1" s="1"/>
  <c r="AD28" i="1" s="1"/>
  <c r="C13" i="1"/>
  <c r="C9" i="1"/>
  <c r="H9" i="1"/>
  <c r="J9" i="1" s="1"/>
  <c r="AD18" i="1" s="1"/>
  <c r="AP11" i="1"/>
  <c r="C10" i="1"/>
  <c r="H15" i="1"/>
  <c r="AP12" i="1"/>
  <c r="AP10" i="1"/>
  <c r="AP14" i="1"/>
  <c r="AP15" i="1"/>
  <c r="AP9" i="1"/>
  <c r="H10" i="1"/>
  <c r="J10" i="1" s="1"/>
  <c r="AD20" i="1" s="1"/>
  <c r="H11" i="1"/>
  <c r="J11" i="1" s="1"/>
  <c r="AD22" i="1" s="1"/>
  <c r="J15" i="1"/>
  <c r="AD30" i="1" s="1"/>
  <c r="I11" i="1" l="1"/>
  <c r="I9" i="1"/>
  <c r="I12" i="1"/>
  <c r="I14" i="1"/>
  <c r="I13" i="1"/>
  <c r="I10" i="1"/>
  <c r="I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Krätzer</author>
  </authors>
  <commentList>
    <comment ref="AR23" authorId="0" shapeId="0" xr:uid="{75BA37F1-E4C4-4303-9E61-4159C9D14E1F}">
      <text>
        <r>
          <rPr>
            <b/>
            <sz val="9"/>
            <color indexed="81"/>
            <rFont val="Segoe UI"/>
            <charset val="1"/>
          </rPr>
          <t>Krätzer:</t>
        </r>
        <r>
          <rPr>
            <sz val="9"/>
            <color indexed="81"/>
            <rFont val="Segoe UI"/>
            <charset val="1"/>
          </rPr>
          <t xml:space="preserve">
Spie entscheidet über Platzierung 2 oder 3</t>
        </r>
      </text>
    </comment>
  </commentList>
</comments>
</file>

<file path=xl/sharedStrings.xml><?xml version="1.0" encoding="utf-8"?>
<sst xmlns="http://schemas.openxmlformats.org/spreadsheetml/2006/main" count="105" uniqueCount="34">
  <si>
    <t>Clubmeisterschaften 2020 - Damen Doppel</t>
  </si>
  <si>
    <t>P a a r u n g e n</t>
  </si>
  <si>
    <t>1. Satz</t>
  </si>
  <si>
    <t>2. Satz</t>
  </si>
  <si>
    <t>3. Satz</t>
  </si>
  <si>
    <t>Sätze</t>
  </si>
  <si>
    <t>Tomy</t>
  </si>
  <si>
    <t>Satz-
punkte</t>
  </si>
  <si>
    <t>Punkte</t>
  </si>
  <si>
    <t>Platz</t>
  </si>
  <si>
    <t>:</t>
  </si>
  <si>
    <t>Teilnehmer</t>
  </si>
  <si>
    <t>Sieger</t>
  </si>
  <si>
    <t>Teilnehmer 1:</t>
  </si>
  <si>
    <t>Dietrich/Thiery</t>
  </si>
  <si>
    <t>2. Platz</t>
  </si>
  <si>
    <t>Teilnehmer 2:</t>
  </si>
  <si>
    <t>Gallmann/Hagedorn</t>
  </si>
  <si>
    <t>3. Platz</t>
  </si>
  <si>
    <t>Teilnehmer 3:</t>
  </si>
  <si>
    <t>Goebel/Shimomura</t>
  </si>
  <si>
    <t>4. Platz</t>
  </si>
  <si>
    <t>Teilnehmer 4:</t>
  </si>
  <si>
    <t>Hempel-Stuck/Stübler</t>
  </si>
  <si>
    <t>5. Platz</t>
  </si>
  <si>
    <t>Teilnehmer 5:</t>
  </si>
  <si>
    <t>Meuser-S./Goldammer</t>
  </si>
  <si>
    <t>6. Platz</t>
  </si>
  <si>
    <t>Teilnehmer 6:</t>
  </si>
  <si>
    <t>Schmidt/Wendemuth</t>
  </si>
  <si>
    <t>7. Platz</t>
  </si>
  <si>
    <t>Teilnehmer 7:</t>
  </si>
  <si>
    <t>Thomas/Velder</t>
  </si>
  <si>
    <t>© Deutscher Tennis Bund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</si>
</sst>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\:mm"/>
  </numFmts>
  <fonts count="26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26"/>
      <color indexed="8"/>
      <name val="Tahoma"/>
      <family val="2"/>
    </font>
    <font>
      <b/>
      <sz val="2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31"/>
      </patternFill>
    </fill>
    <fill>
      <patternFill patternType="solid">
        <fgColor indexed="15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41"/>
        <bgColor indexed="29"/>
      </patternFill>
    </fill>
    <fill>
      <patternFill patternType="solid">
        <fgColor indexed="43"/>
        <bgColor indexed="27"/>
      </patternFill>
    </fill>
    <fill>
      <patternFill patternType="solid">
        <fgColor indexed="41"/>
        <bgColor indexed="26"/>
      </patternFill>
    </fill>
    <fill>
      <patternFill patternType="solid">
        <fgColor indexed="46"/>
        <bgColor indexed="39"/>
      </patternFill>
    </fill>
    <fill>
      <patternFill patternType="solid">
        <fgColor indexed="13"/>
        <bgColor indexed="21"/>
      </patternFill>
    </fill>
    <fill>
      <patternFill patternType="solid">
        <fgColor indexed="9"/>
        <bgColor indexed="21"/>
      </patternFill>
    </fill>
    <fill>
      <patternFill patternType="solid">
        <fgColor indexed="9"/>
        <bgColor indexed="0"/>
      </patternFill>
    </fill>
  </fills>
  <borders count="5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2" fillId="2" borderId="1" xfId="1" applyFont="1" applyFill="1" applyBorder="1"/>
    <xf numFmtId="0" fontId="2" fillId="2" borderId="2" xfId="1" applyFont="1" applyFill="1" applyBorder="1"/>
    <xf numFmtId="0" fontId="2" fillId="2" borderId="3" xfId="1" applyFont="1" applyFill="1" applyBorder="1"/>
    <xf numFmtId="0" fontId="1" fillId="3" borderId="0" xfId="1" applyFill="1"/>
    <xf numFmtId="0" fontId="2" fillId="2" borderId="4" xfId="1" applyFont="1" applyFill="1" applyBorder="1"/>
    <xf numFmtId="0" fontId="2" fillId="2" borderId="0" xfId="1" applyFont="1" applyFill="1"/>
    <xf numFmtId="0" fontId="1" fillId="2" borderId="0" xfId="1" applyFill="1" applyAlignment="1">
      <alignment horizontal="center" vertical="center"/>
    </xf>
    <xf numFmtId="0" fontId="1" fillId="2" borderId="0" xfId="1" applyFill="1"/>
    <xf numFmtId="0" fontId="2" fillId="2" borderId="6" xfId="1" applyFont="1" applyFill="1" applyBorder="1"/>
    <xf numFmtId="0" fontId="1" fillId="0" borderId="0" xfId="1"/>
    <xf numFmtId="0" fontId="2" fillId="2" borderId="0" xfId="1" applyFont="1" applyFill="1" applyAlignment="1">
      <alignment vertical="center"/>
    </xf>
    <xf numFmtId="0" fontId="1" fillId="2" borderId="0" xfId="1" applyFill="1" applyAlignment="1">
      <alignment horizontal="center" vertical="center" textRotation="90"/>
    </xf>
    <xf numFmtId="0" fontId="2" fillId="2" borderId="0" xfId="1" applyFont="1" applyFill="1" applyAlignment="1">
      <alignment horizontal="left" vertical="center"/>
    </xf>
    <xf numFmtId="0" fontId="5" fillId="2" borderId="0" xfId="1" applyFont="1" applyFill="1" applyAlignment="1" applyProtection="1">
      <alignment horizontal="center" vertical="center"/>
      <protection locked="0"/>
    </xf>
    <xf numFmtId="0" fontId="2" fillId="2" borderId="4" xfId="1" applyFont="1" applyFill="1" applyBorder="1" applyAlignment="1">
      <alignment vertical="center"/>
    </xf>
    <xf numFmtId="0" fontId="7" fillId="2" borderId="0" xfId="1" applyFont="1" applyFill="1" applyAlignment="1">
      <alignment horizontal="center" textRotation="90"/>
    </xf>
    <xf numFmtId="0" fontId="2" fillId="2" borderId="0" xfId="1" applyFont="1" applyFill="1" applyAlignment="1">
      <alignment horizontal="right" vertical="center"/>
    </xf>
    <xf numFmtId="0" fontId="9" fillId="2" borderId="0" xfId="1" applyFont="1" applyFill="1" applyAlignment="1">
      <alignment horizontal="center" textRotation="90"/>
    </xf>
    <xf numFmtId="0" fontId="2" fillId="2" borderId="6" xfId="1" applyFont="1" applyFill="1" applyBorder="1" applyAlignment="1">
      <alignment vertical="center"/>
    </xf>
    <xf numFmtId="0" fontId="1" fillId="0" borderId="0" xfId="1" applyAlignment="1">
      <alignment vertical="center"/>
    </xf>
    <xf numFmtId="0" fontId="11" fillId="2" borderId="0" xfId="1" applyFont="1" applyFill="1" applyAlignment="1">
      <alignment horizontal="center" textRotation="90"/>
    </xf>
    <xf numFmtId="0" fontId="9" fillId="2" borderId="0" xfId="1" applyFont="1" applyFill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/>
    </xf>
    <xf numFmtId="0" fontId="6" fillId="6" borderId="8" xfId="1" applyFont="1" applyFill="1" applyBorder="1" applyAlignment="1" applyProtection="1">
      <alignment horizontal="center" vertical="center"/>
      <protection locked="0"/>
    </xf>
    <xf numFmtId="0" fontId="12" fillId="7" borderId="16" xfId="0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10" fontId="8" fillId="8" borderId="7" xfId="1" applyNumberFormat="1" applyFont="1" applyFill="1" applyBorder="1" applyAlignment="1">
      <alignment horizontal="center" vertical="center"/>
    </xf>
    <xf numFmtId="0" fontId="8" fillId="8" borderId="11" xfId="1" applyFont="1" applyFill="1" applyBorder="1" applyAlignment="1">
      <alignment horizontal="center" vertical="center"/>
    </xf>
    <xf numFmtId="0" fontId="6" fillId="8" borderId="8" xfId="1" applyFont="1" applyFill="1" applyBorder="1" applyAlignment="1">
      <alignment horizontal="center" vertical="center"/>
    </xf>
    <xf numFmtId="1" fontId="2" fillId="8" borderId="8" xfId="1" applyNumberFormat="1" applyFont="1" applyFill="1" applyBorder="1" applyAlignment="1">
      <alignment horizontal="center" vertical="center"/>
    </xf>
    <xf numFmtId="1" fontId="8" fillId="8" borderId="9" xfId="1" applyNumberFormat="1" applyFont="1" applyFill="1" applyBorder="1" applyAlignment="1">
      <alignment horizontal="center" vertical="center"/>
    </xf>
    <xf numFmtId="0" fontId="8" fillId="8" borderId="8" xfId="1" applyFont="1" applyFill="1" applyBorder="1" applyAlignment="1">
      <alignment horizontal="center" vertical="center"/>
    </xf>
    <xf numFmtId="0" fontId="8" fillId="8" borderId="18" xfId="1" applyFont="1" applyFill="1" applyBorder="1" applyAlignment="1">
      <alignment horizontal="center" vertical="center"/>
    </xf>
    <xf numFmtId="0" fontId="13" fillId="8" borderId="11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9" borderId="19" xfId="1" applyFont="1" applyFill="1" applyBorder="1" applyAlignment="1">
      <alignment horizontal="center" vertical="center"/>
    </xf>
    <xf numFmtId="0" fontId="6" fillId="9" borderId="20" xfId="1" applyFont="1" applyFill="1" applyBorder="1" applyAlignment="1">
      <alignment horizontal="center" vertical="center"/>
    </xf>
    <xf numFmtId="0" fontId="6" fillId="9" borderId="21" xfId="1" applyFont="1" applyFill="1" applyBorder="1" applyAlignment="1">
      <alignment horizontal="center" vertical="center"/>
    </xf>
    <xf numFmtId="1" fontId="14" fillId="10" borderId="22" xfId="1" applyNumberFormat="1" applyFont="1" applyFill="1" applyBorder="1" applyAlignment="1">
      <alignment horizontal="center" vertical="center"/>
    </xf>
    <xf numFmtId="0" fontId="6" fillId="10" borderId="20" xfId="1" applyFont="1" applyFill="1" applyBorder="1" applyAlignment="1">
      <alignment horizontal="center" vertical="center"/>
    </xf>
    <xf numFmtId="1" fontId="14" fillId="10" borderId="21" xfId="1" applyNumberFormat="1" applyFont="1" applyFill="1" applyBorder="1" applyAlignment="1">
      <alignment horizontal="center" vertical="center"/>
    </xf>
    <xf numFmtId="1" fontId="14" fillId="10" borderId="20" xfId="1" applyNumberFormat="1" applyFont="1" applyFill="1" applyBorder="1" applyAlignment="1">
      <alignment horizontal="center" vertical="center"/>
    </xf>
    <xf numFmtId="1" fontId="14" fillId="10" borderId="23" xfId="1" applyNumberFormat="1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0" fontId="12" fillId="11" borderId="25" xfId="0" applyFont="1" applyFill="1" applyBorder="1" applyAlignment="1">
      <alignment horizontal="center" vertical="center"/>
    </xf>
    <xf numFmtId="1" fontId="14" fillId="12" borderId="26" xfId="1" applyNumberFormat="1" applyFont="1" applyFill="1" applyBorder="1" applyAlignment="1">
      <alignment horizontal="center" vertical="center"/>
    </xf>
    <xf numFmtId="1" fontId="14" fillId="12" borderId="27" xfId="1" applyNumberFormat="1" applyFont="1" applyFill="1" applyBorder="1" applyAlignment="1">
      <alignment horizontal="center" vertical="center"/>
    </xf>
    <xf numFmtId="1" fontId="14" fillId="12" borderId="28" xfId="1" applyNumberFormat="1" applyFont="1" applyFill="1" applyBorder="1" applyAlignment="1">
      <alignment horizontal="center" vertical="center"/>
    </xf>
    <xf numFmtId="0" fontId="12" fillId="13" borderId="29" xfId="0" applyFont="1" applyFill="1" applyBorder="1" applyAlignment="1">
      <alignment horizontal="center" vertical="center"/>
    </xf>
    <xf numFmtId="20" fontId="15" fillId="13" borderId="25" xfId="0" applyNumberFormat="1" applyFont="1" applyFill="1" applyBorder="1" applyAlignment="1">
      <alignment horizontal="center" vertical="center"/>
    </xf>
    <xf numFmtId="0" fontId="12" fillId="13" borderId="30" xfId="0" applyFont="1" applyFill="1" applyBorder="1" applyAlignment="1">
      <alignment horizontal="center" vertical="center"/>
    </xf>
    <xf numFmtId="0" fontId="16" fillId="14" borderId="31" xfId="1" applyFont="1" applyFill="1" applyBorder="1" applyAlignment="1">
      <alignment horizontal="center" vertical="center"/>
    </xf>
    <xf numFmtId="0" fontId="6" fillId="5" borderId="32" xfId="1" applyFont="1" applyFill="1" applyBorder="1" applyAlignment="1">
      <alignment horizontal="center" vertical="center"/>
    </xf>
    <xf numFmtId="0" fontId="6" fillId="6" borderId="32" xfId="1" applyFont="1" applyFill="1" applyBorder="1" applyAlignment="1" applyProtection="1">
      <alignment horizontal="center" vertical="center"/>
      <protection locked="0"/>
    </xf>
    <xf numFmtId="0" fontId="12" fillId="7" borderId="33" xfId="0" applyFont="1" applyFill="1" applyBorder="1" applyAlignment="1">
      <alignment horizontal="center" vertical="center"/>
    </xf>
    <xf numFmtId="1" fontId="14" fillId="10" borderId="34" xfId="1" applyNumberFormat="1" applyFont="1" applyFill="1" applyBorder="1" applyAlignment="1">
      <alignment horizontal="center" vertical="center"/>
    </xf>
    <xf numFmtId="0" fontId="6" fillId="10" borderId="35" xfId="1" applyFont="1" applyFill="1" applyBorder="1" applyAlignment="1">
      <alignment horizontal="center" vertical="center"/>
    </xf>
    <xf numFmtId="1" fontId="14" fillId="10" borderId="36" xfId="1" applyNumberFormat="1" applyFont="1" applyFill="1" applyBorder="1" applyAlignment="1">
      <alignment horizontal="center" vertical="center"/>
    </xf>
    <xf numFmtId="0" fontId="6" fillId="9" borderId="8" xfId="1" applyFont="1" applyFill="1" applyBorder="1" applyAlignment="1">
      <alignment horizontal="center" vertical="center"/>
    </xf>
    <xf numFmtId="0" fontId="6" fillId="9" borderId="35" xfId="1" applyFont="1" applyFill="1" applyBorder="1" applyAlignment="1">
      <alignment horizontal="center" vertical="center"/>
    </xf>
    <xf numFmtId="0" fontId="6" fillId="9" borderId="36" xfId="1" applyFont="1" applyFill="1" applyBorder="1" applyAlignment="1">
      <alignment horizontal="center" vertical="center"/>
    </xf>
    <xf numFmtId="1" fontId="14" fillId="10" borderId="8" xfId="1" applyNumberFormat="1" applyFont="1" applyFill="1" applyBorder="1" applyAlignment="1">
      <alignment horizontal="center" vertical="center"/>
    </xf>
    <xf numFmtId="1" fontId="14" fillId="10" borderId="35" xfId="1" applyNumberFormat="1" applyFont="1" applyFill="1" applyBorder="1" applyAlignment="1">
      <alignment horizontal="center" vertical="center"/>
    </xf>
    <xf numFmtId="1" fontId="14" fillId="10" borderId="37" xfId="1" applyNumberFormat="1" applyFont="1" applyFill="1" applyBorder="1" applyAlignment="1">
      <alignment horizontal="center" vertical="center"/>
    </xf>
    <xf numFmtId="0" fontId="12" fillId="11" borderId="38" xfId="0" applyFont="1" applyFill="1" applyBorder="1" applyAlignment="1">
      <alignment horizontal="center" vertical="center"/>
    </xf>
    <xf numFmtId="1" fontId="14" fillId="15" borderId="35" xfId="1" applyNumberFormat="1" applyFont="1" applyFill="1" applyBorder="1" applyAlignment="1">
      <alignment horizontal="center" vertical="center"/>
    </xf>
    <xf numFmtId="0" fontId="12" fillId="11" borderId="35" xfId="0" applyFont="1" applyFill="1" applyBorder="1" applyAlignment="1">
      <alignment horizontal="center" vertical="center"/>
    </xf>
    <xf numFmtId="1" fontId="14" fillId="12" borderId="8" xfId="1" applyNumberFormat="1" applyFont="1" applyFill="1" applyBorder="1" applyAlignment="1">
      <alignment horizontal="center" vertical="center"/>
    </xf>
    <xf numFmtId="1" fontId="14" fillId="12" borderId="35" xfId="1" applyNumberFormat="1" applyFont="1" applyFill="1" applyBorder="1" applyAlignment="1">
      <alignment horizontal="center" vertical="center"/>
    </xf>
    <xf numFmtId="1" fontId="14" fillId="12" borderId="36" xfId="1" applyNumberFormat="1" applyFont="1" applyFill="1" applyBorder="1" applyAlignment="1">
      <alignment horizontal="center" vertical="center"/>
    </xf>
    <xf numFmtId="0" fontId="12" fillId="13" borderId="8" xfId="0" applyFont="1" applyFill="1" applyBorder="1" applyAlignment="1">
      <alignment horizontal="center" vertical="center"/>
    </xf>
    <xf numFmtId="164" fontId="14" fillId="16" borderId="35" xfId="1" applyNumberFormat="1" applyFont="1" applyFill="1" applyBorder="1" applyAlignment="1">
      <alignment horizontal="center" vertical="center"/>
    </xf>
    <xf numFmtId="0" fontId="12" fillId="13" borderId="36" xfId="0" applyFont="1" applyFill="1" applyBorder="1" applyAlignment="1">
      <alignment horizontal="center" vertical="center"/>
    </xf>
    <xf numFmtId="0" fontId="16" fillId="14" borderId="39" xfId="1" applyFont="1" applyFill="1" applyBorder="1" applyAlignment="1">
      <alignment horizontal="center" vertical="center"/>
    </xf>
    <xf numFmtId="0" fontId="17" fillId="2" borderId="0" xfId="1" applyFont="1" applyFill="1"/>
    <xf numFmtId="0" fontId="17" fillId="2" borderId="0" xfId="1" applyFont="1" applyFill="1" applyProtection="1">
      <protection locked="0"/>
    </xf>
    <xf numFmtId="0" fontId="6" fillId="5" borderId="9" xfId="1" applyFont="1" applyFill="1" applyBorder="1" applyAlignment="1">
      <alignment horizontal="center" vertical="center"/>
    </xf>
    <xf numFmtId="0" fontId="6" fillId="6" borderId="9" xfId="1" applyFont="1" applyFill="1" applyBorder="1" applyAlignment="1" applyProtection="1">
      <alignment horizontal="center" vertical="center"/>
      <protection locked="0"/>
    </xf>
    <xf numFmtId="0" fontId="12" fillId="7" borderId="40" xfId="0" applyFont="1" applyFill="1" applyBorder="1" applyAlignment="1">
      <alignment horizontal="center" vertical="center"/>
    </xf>
    <xf numFmtId="1" fontId="14" fillId="9" borderId="8" xfId="1" applyNumberFormat="1" applyFont="1" applyFill="1" applyBorder="1" applyAlignment="1">
      <alignment horizontal="center" vertical="center"/>
    </xf>
    <xf numFmtId="1" fontId="14" fillId="9" borderId="35" xfId="1" applyNumberFormat="1" applyFont="1" applyFill="1" applyBorder="1" applyAlignment="1">
      <alignment horizontal="center" vertical="center"/>
    </xf>
    <xf numFmtId="1" fontId="14" fillId="9" borderId="36" xfId="1" applyNumberFormat="1" applyFont="1" applyFill="1" applyBorder="1" applyAlignment="1">
      <alignment horizontal="center" vertical="center"/>
    </xf>
    <xf numFmtId="0" fontId="17" fillId="2" borderId="0" xfId="1" applyFont="1" applyFill="1" applyAlignment="1">
      <alignment horizontal="right" vertical="center"/>
    </xf>
    <xf numFmtId="0" fontId="17" fillId="2" borderId="0" xfId="1" applyFont="1" applyFill="1" applyAlignment="1" applyProtection="1">
      <alignment horizontal="right" vertical="center"/>
      <protection locked="0"/>
    </xf>
    <xf numFmtId="0" fontId="17" fillId="2" borderId="0" xfId="1" applyFont="1" applyFill="1" applyAlignment="1" applyProtection="1">
      <alignment horizontal="center" vertical="center"/>
      <protection locked="0"/>
    </xf>
    <xf numFmtId="10" fontId="8" fillId="8" borderId="9" xfId="1" applyNumberFormat="1" applyFont="1" applyFill="1" applyBorder="1" applyAlignment="1">
      <alignment horizontal="center" vertical="center"/>
    </xf>
    <xf numFmtId="0" fontId="6" fillId="8" borderId="9" xfId="1" applyFont="1" applyFill="1" applyBorder="1" applyAlignment="1">
      <alignment horizontal="center" vertical="center"/>
    </xf>
    <xf numFmtId="0" fontId="8" fillId="8" borderId="41" xfId="1" applyFont="1" applyFill="1" applyBorder="1" applyAlignment="1">
      <alignment horizontal="center" vertical="center"/>
    </xf>
    <xf numFmtId="0" fontId="8" fillId="8" borderId="9" xfId="1" applyFont="1" applyFill="1" applyBorder="1" applyAlignment="1">
      <alignment horizontal="center" vertical="center"/>
    </xf>
    <xf numFmtId="0" fontId="13" fillId="8" borderId="9" xfId="1" applyFont="1" applyFill="1" applyBorder="1" applyAlignment="1">
      <alignment horizontal="center" vertical="center"/>
    </xf>
    <xf numFmtId="1" fontId="14" fillId="10" borderId="42" xfId="1" applyNumberFormat="1" applyFont="1" applyFill="1" applyBorder="1" applyAlignment="1">
      <alignment horizontal="center" vertical="center"/>
    </xf>
    <xf numFmtId="0" fontId="6" fillId="10" borderId="43" xfId="1" applyFont="1" applyFill="1" applyBorder="1" applyAlignment="1">
      <alignment horizontal="center" vertical="center"/>
    </xf>
    <xf numFmtId="1" fontId="14" fillId="10" borderId="44" xfId="1" applyNumberFormat="1" applyFont="1" applyFill="1" applyBorder="1" applyAlignment="1">
      <alignment horizontal="center" vertical="center"/>
    </xf>
    <xf numFmtId="1" fontId="14" fillId="10" borderId="45" xfId="1" applyNumberFormat="1" applyFont="1" applyFill="1" applyBorder="1" applyAlignment="1">
      <alignment horizontal="center" vertical="center"/>
    </xf>
    <xf numFmtId="1" fontId="14" fillId="10" borderId="43" xfId="1" applyNumberFormat="1" applyFont="1" applyFill="1" applyBorder="1" applyAlignment="1">
      <alignment horizontal="center" vertical="center"/>
    </xf>
    <xf numFmtId="0" fontId="6" fillId="9" borderId="45" xfId="1" applyFont="1" applyFill="1" applyBorder="1" applyAlignment="1">
      <alignment horizontal="center" vertical="center"/>
    </xf>
    <xf numFmtId="0" fontId="6" fillId="9" borderId="43" xfId="1" applyFont="1" applyFill="1" applyBorder="1" applyAlignment="1">
      <alignment horizontal="center" vertical="center"/>
    </xf>
    <xf numFmtId="0" fontId="6" fillId="9" borderId="46" xfId="1" applyFont="1" applyFill="1" applyBorder="1" applyAlignment="1">
      <alignment horizontal="center" vertical="center"/>
    </xf>
    <xf numFmtId="0" fontId="12" fillId="11" borderId="47" xfId="0" applyFont="1" applyFill="1" applyBorder="1" applyAlignment="1">
      <alignment horizontal="center" vertical="center"/>
    </xf>
    <xf numFmtId="1" fontId="14" fillId="15" borderId="43" xfId="1" applyNumberFormat="1" applyFont="1" applyFill="1" applyBorder="1" applyAlignment="1">
      <alignment horizontal="center" vertical="center"/>
    </xf>
    <xf numFmtId="0" fontId="12" fillId="11" borderId="43" xfId="0" applyFont="1" applyFill="1" applyBorder="1" applyAlignment="1">
      <alignment horizontal="center" vertical="center"/>
    </xf>
    <xf numFmtId="1" fontId="14" fillId="12" borderId="45" xfId="1" applyNumberFormat="1" applyFont="1" applyFill="1" applyBorder="1" applyAlignment="1">
      <alignment horizontal="center" vertical="center"/>
    </xf>
    <xf numFmtId="1" fontId="14" fillId="12" borderId="43" xfId="1" applyNumberFormat="1" applyFont="1" applyFill="1" applyBorder="1" applyAlignment="1">
      <alignment horizontal="center" vertical="center"/>
    </xf>
    <xf numFmtId="1" fontId="14" fillId="12" borderId="44" xfId="1" applyNumberFormat="1" applyFont="1" applyFill="1" applyBorder="1" applyAlignment="1">
      <alignment horizontal="center" vertical="center"/>
    </xf>
    <xf numFmtId="0" fontId="12" fillId="13" borderId="45" xfId="0" applyFont="1" applyFill="1" applyBorder="1" applyAlignment="1">
      <alignment horizontal="center" vertical="center"/>
    </xf>
    <xf numFmtId="164" fontId="14" fillId="16" borderId="43" xfId="1" applyNumberFormat="1" applyFont="1" applyFill="1" applyBorder="1" applyAlignment="1">
      <alignment horizontal="center" vertical="center"/>
    </xf>
    <xf numFmtId="0" fontId="12" fillId="13" borderId="44" xfId="0" applyFont="1" applyFill="1" applyBorder="1" applyAlignment="1">
      <alignment horizontal="center" vertical="center"/>
    </xf>
    <xf numFmtId="0" fontId="16" fillId="14" borderId="48" xfId="1" applyFont="1" applyFill="1" applyBorder="1" applyAlignment="1">
      <alignment horizontal="center" vertical="center"/>
    </xf>
    <xf numFmtId="0" fontId="2" fillId="17" borderId="0" xfId="1" applyFont="1" applyFill="1" applyAlignment="1">
      <alignment vertical="center"/>
    </xf>
    <xf numFmtId="0" fontId="5" fillId="2" borderId="0" xfId="1" applyFont="1" applyFill="1" applyAlignment="1" applyProtection="1">
      <alignment horizontal="left" vertical="center"/>
      <protection locked="0"/>
    </xf>
    <xf numFmtId="0" fontId="2" fillId="2" borderId="0" xfId="1" applyFont="1" applyFill="1" applyAlignment="1">
      <alignment horizontal="center" vertical="center"/>
    </xf>
    <xf numFmtId="0" fontId="6" fillId="2" borderId="0" xfId="1" applyFont="1" applyFill="1" applyAlignment="1" applyProtection="1">
      <alignment horizontal="center" vertical="center"/>
      <protection locked="0"/>
    </xf>
    <xf numFmtId="0" fontId="18" fillId="2" borderId="0" xfId="1" applyFont="1" applyFill="1" applyAlignment="1">
      <alignment horizontal="center"/>
    </xf>
    <xf numFmtId="0" fontId="1" fillId="2" borderId="0" xfId="1" applyFill="1" applyAlignment="1">
      <alignment horizontal="center"/>
    </xf>
    <xf numFmtId="0" fontId="19" fillId="2" borderId="0" xfId="1" applyFont="1" applyFill="1" applyAlignment="1">
      <alignment horizontal="center"/>
    </xf>
    <xf numFmtId="0" fontId="8" fillId="2" borderId="0" xfId="1" applyFont="1" applyFill="1" applyAlignment="1">
      <alignment horizontal="right" vertical="center"/>
    </xf>
    <xf numFmtId="0" fontId="20" fillId="20" borderId="53" xfId="1" applyFont="1" applyFill="1" applyBorder="1" applyAlignment="1">
      <alignment horizontal="center" vertical="center"/>
    </xf>
    <xf numFmtId="0" fontId="20" fillId="20" borderId="0" xfId="1" applyFont="1" applyFill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6" fillId="6" borderId="45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Protection="1"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17" fillId="2" borderId="0" xfId="1" applyFont="1" applyFill="1" applyAlignment="1">
      <alignment vertical="center"/>
    </xf>
    <xf numFmtId="0" fontId="17" fillId="2" borderId="0" xfId="1" applyFont="1" applyFill="1" applyAlignment="1" applyProtection="1">
      <alignment vertical="center"/>
      <protection locked="0"/>
    </xf>
    <xf numFmtId="0" fontId="2" fillId="2" borderId="0" xfId="1" applyFont="1" applyFill="1" applyAlignment="1" applyProtection="1">
      <alignment horizontal="left" vertical="center"/>
      <protection locked="0"/>
    </xf>
    <xf numFmtId="0" fontId="22" fillId="2" borderId="0" xfId="1" applyFont="1" applyFill="1" applyAlignment="1">
      <alignment horizontal="center"/>
    </xf>
    <xf numFmtId="0" fontId="1" fillId="21" borderId="0" xfId="1" applyFill="1" applyAlignment="1">
      <alignment vertical="center"/>
    </xf>
    <xf numFmtId="0" fontId="2" fillId="2" borderId="54" xfId="1" applyFont="1" applyFill="1" applyBorder="1"/>
    <xf numFmtId="0" fontId="2" fillId="17" borderId="55" xfId="1" applyFont="1" applyFill="1" applyBorder="1"/>
    <xf numFmtId="0" fontId="2" fillId="2" borderId="55" xfId="1" applyFont="1" applyFill="1" applyBorder="1"/>
    <xf numFmtId="0" fontId="12" fillId="2" borderId="55" xfId="1" applyFont="1" applyFill="1" applyBorder="1" applyAlignment="1">
      <alignment horizontal="center" vertical="center"/>
    </xf>
    <xf numFmtId="0" fontId="12" fillId="2" borderId="55" xfId="1" applyFont="1" applyFill="1" applyBorder="1" applyAlignment="1">
      <alignment horizontal="center"/>
    </xf>
    <xf numFmtId="0" fontId="1" fillId="2" borderId="55" xfId="1" applyFill="1" applyBorder="1"/>
    <xf numFmtId="0" fontId="1" fillId="2" borderId="56" xfId="1" applyFill="1" applyBorder="1"/>
    <xf numFmtId="0" fontId="23" fillId="2" borderId="55" xfId="1" applyFont="1" applyFill="1" applyBorder="1" applyAlignment="1">
      <alignment horizontal="center" vertical="center"/>
    </xf>
    <xf numFmtId="0" fontId="6" fillId="2" borderId="55" xfId="1" applyFont="1" applyFill="1" applyBorder="1" applyAlignment="1">
      <alignment horizontal="center" vertical="center"/>
    </xf>
    <xf numFmtId="0" fontId="2" fillId="2" borderId="57" xfId="1" applyFont="1" applyFill="1" applyBorder="1"/>
    <xf numFmtId="0" fontId="3" fillId="2" borderId="5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>
      <alignment horizontal="center" vertical="center"/>
    </xf>
    <xf numFmtId="0" fontId="6" fillId="4" borderId="7" xfId="1" applyFont="1" applyFill="1" applyBorder="1" applyAlignment="1">
      <alignment horizontal="center" textRotation="90"/>
    </xf>
    <xf numFmtId="0" fontId="6" fillId="4" borderId="8" xfId="1" applyFont="1" applyFill="1" applyBorder="1" applyAlignment="1">
      <alignment horizontal="center" textRotation="90"/>
    </xf>
    <xf numFmtId="0" fontId="6" fillId="4" borderId="11" xfId="1" applyFont="1" applyFill="1" applyBorder="1" applyAlignment="1">
      <alignment horizontal="center" textRotation="90"/>
    </xf>
    <xf numFmtId="0" fontId="6" fillId="4" borderId="9" xfId="1" applyFont="1" applyFill="1" applyBorder="1" applyAlignment="1">
      <alignment horizontal="center" textRotation="90"/>
    </xf>
    <xf numFmtId="0" fontId="8" fillId="3" borderId="0" xfId="0" applyFont="1" applyFill="1" applyAlignment="1">
      <alignment horizontal="center" textRotation="90"/>
    </xf>
    <xf numFmtId="0" fontId="10" fillId="3" borderId="10" xfId="0" applyFont="1" applyFill="1" applyBorder="1" applyAlignment="1">
      <alignment horizontal="center" textRotation="90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6" fillId="18" borderId="39" xfId="1" applyFont="1" applyFill="1" applyBorder="1" applyAlignment="1" applyProtection="1">
      <alignment horizontal="center" vertical="center"/>
      <protection locked="0"/>
    </xf>
    <xf numFmtId="0" fontId="6" fillId="18" borderId="51" xfId="1" applyFont="1" applyFill="1" applyBorder="1" applyAlignment="1" applyProtection="1">
      <alignment horizontal="center" vertical="center"/>
      <protection locked="0"/>
    </xf>
    <xf numFmtId="0" fontId="6" fillId="18" borderId="41" xfId="1" applyFont="1" applyFill="1" applyBorder="1" applyAlignment="1" applyProtection="1">
      <alignment horizontal="center" vertical="center"/>
      <protection locked="0"/>
    </xf>
    <xf numFmtId="0" fontId="14" fillId="19" borderId="52" xfId="1" applyFont="1" applyFill="1" applyBorder="1" applyAlignment="1">
      <alignment horizontal="center" vertical="center"/>
    </xf>
    <xf numFmtId="0" fontId="18" fillId="2" borderId="49" xfId="1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8" fillId="2" borderId="50" xfId="1" applyFont="1" applyFill="1" applyBorder="1" applyAlignment="1">
      <alignment horizontal="center" vertical="center"/>
    </xf>
    <xf numFmtId="0" fontId="19" fillId="2" borderId="0" xfId="1" applyFont="1" applyFill="1" applyAlignment="1">
      <alignment horizontal="center"/>
    </xf>
    <xf numFmtId="0" fontId="12" fillId="2" borderId="55" xfId="1" applyFont="1" applyFill="1" applyBorder="1" applyAlignment="1">
      <alignment horizontal="center" vertical="center"/>
    </xf>
    <xf numFmtId="0" fontId="2" fillId="2" borderId="55" xfId="1" applyFont="1" applyFill="1" applyBorder="1" applyAlignment="1">
      <alignment horizontal="center" vertical="center"/>
    </xf>
  </cellXfs>
  <cellStyles count="2">
    <cellStyle name="Standard" xfId="0" builtinId="0"/>
    <cellStyle name="Standard_6er" xfId="1" xr:uid="{BDA73FC4-5406-44DC-8F07-3013334D32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Tabelle_Sort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Excel\Tabelle_Sortie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1.1206050000000001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2.0304069999999999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2.0601080000000001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2.0610089999999999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2.0906099999999999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8.0510120000000001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8.0909129999999987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10.110113999999999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11.030416000000001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A0127-0854-42EC-BB90-8E2D8D84AABA}">
  <sheetPr>
    <pageSetUpPr fitToPage="1"/>
  </sheetPr>
  <dimension ref="A1:BM31"/>
  <sheetViews>
    <sheetView tabSelected="1" zoomScale="53" zoomScaleNormal="53" workbookViewId="0">
      <selection activeCell="AP21" sqref="AP21"/>
    </sheetView>
  </sheetViews>
  <sheetFormatPr baseColWidth="10" defaultRowHeight="12.75" x14ac:dyDescent="0.2"/>
  <cols>
    <col min="1" max="1" width="5.7109375" style="4" customWidth="1"/>
    <col min="2" max="2" width="14.7109375" style="10" hidden="1" customWidth="1"/>
    <col min="3" max="3" width="6.7109375" style="10" hidden="1" customWidth="1"/>
    <col min="4" max="4" width="22.7109375" style="10" hidden="1" customWidth="1"/>
    <col min="5" max="7" width="6.7109375" style="10" hidden="1" customWidth="1"/>
    <col min="8" max="8" width="14.7109375" style="10" hidden="1" customWidth="1"/>
    <col min="9" max="9" width="6.7109375" style="10" hidden="1" customWidth="1"/>
    <col min="10" max="10" width="22.7109375" style="10" hidden="1" customWidth="1"/>
    <col min="11" max="11" width="22.7109375" style="10" customWidth="1"/>
    <col min="12" max="12" width="5.7109375" style="10" customWidth="1"/>
    <col min="13" max="13" width="1.7109375" style="10" customWidth="1"/>
    <col min="14" max="15" width="5.7109375" style="10" customWidth="1"/>
    <col min="16" max="16" width="1.7109375" style="10" customWidth="1"/>
    <col min="17" max="18" width="5.7109375" style="10" customWidth="1"/>
    <col min="19" max="19" width="1.7109375" style="10" customWidth="1"/>
    <col min="20" max="21" width="5.7109375" style="10" customWidth="1"/>
    <col min="22" max="22" width="1.7109375" style="10" customWidth="1"/>
    <col min="23" max="24" width="5.7109375" style="10" customWidth="1"/>
    <col min="25" max="25" width="1.7109375" style="10" customWidth="1"/>
    <col min="26" max="27" width="5.7109375" style="10" customWidth="1"/>
    <col min="28" max="28" width="1.7109375" style="10" customWidth="1"/>
    <col min="29" max="30" width="5.7109375" style="10" customWidth="1"/>
    <col min="31" max="31" width="1.7109375" style="10" customWidth="1"/>
    <col min="32" max="32" width="5.7109375" style="10" customWidth="1"/>
    <col min="33" max="33" width="6.7109375" style="10" customWidth="1"/>
    <col min="34" max="34" width="1.7109375" style="10" customWidth="1"/>
    <col min="35" max="35" width="6.7109375" style="10" customWidth="1"/>
    <col min="36" max="36" width="5.7109375" style="10" customWidth="1"/>
    <col min="37" max="37" width="1.7109375" style="10" customWidth="1"/>
    <col min="38" max="39" width="5.7109375" style="10" customWidth="1"/>
    <col min="40" max="40" width="1.7109375" style="10" customWidth="1"/>
    <col min="41" max="41" width="5.7109375" style="10" customWidth="1"/>
    <col min="42" max="42" width="7.7109375" style="10" customWidth="1"/>
    <col min="43" max="43" width="10.85546875" style="10" customWidth="1"/>
    <col min="44" max="44" width="27.7109375" style="10" customWidth="1"/>
    <col min="45" max="48" width="5.7109375" style="10" customWidth="1"/>
    <col min="49" max="49" width="8.7109375" style="10" customWidth="1"/>
    <col min="50" max="50" width="27.7109375" style="10" customWidth="1"/>
    <col min="51" max="54" width="5.7109375" style="10" customWidth="1"/>
    <col min="55" max="55" width="8.7109375" style="10" customWidth="1"/>
    <col min="56" max="56" width="27.7109375" style="10" customWidth="1"/>
    <col min="57" max="61" width="5.7109375" style="10" customWidth="1"/>
    <col min="62" max="256" width="11.42578125" style="10"/>
    <col min="257" max="257" width="5.7109375" style="10" customWidth="1"/>
    <col min="258" max="266" width="0" style="10" hidden="1" customWidth="1"/>
    <col min="267" max="267" width="22.7109375" style="10" customWidth="1"/>
    <col min="268" max="268" width="5.7109375" style="10" customWidth="1"/>
    <col min="269" max="269" width="1.7109375" style="10" customWidth="1"/>
    <col min="270" max="271" width="5.7109375" style="10" customWidth="1"/>
    <col min="272" max="272" width="1.7109375" style="10" customWidth="1"/>
    <col min="273" max="274" width="5.7109375" style="10" customWidth="1"/>
    <col min="275" max="275" width="1.7109375" style="10" customWidth="1"/>
    <col min="276" max="277" width="5.7109375" style="10" customWidth="1"/>
    <col min="278" max="278" width="1.7109375" style="10" customWidth="1"/>
    <col min="279" max="280" width="5.7109375" style="10" customWidth="1"/>
    <col min="281" max="281" width="1.7109375" style="10" customWidth="1"/>
    <col min="282" max="283" width="5.7109375" style="10" customWidth="1"/>
    <col min="284" max="284" width="1.7109375" style="10" customWidth="1"/>
    <col min="285" max="286" width="5.7109375" style="10" customWidth="1"/>
    <col min="287" max="287" width="1.7109375" style="10" customWidth="1"/>
    <col min="288" max="288" width="5.7109375" style="10" customWidth="1"/>
    <col min="289" max="289" width="6.7109375" style="10" customWidth="1"/>
    <col min="290" max="290" width="1.7109375" style="10" customWidth="1"/>
    <col min="291" max="291" width="6.7109375" style="10" customWidth="1"/>
    <col min="292" max="292" width="5.7109375" style="10" customWidth="1"/>
    <col min="293" max="293" width="1.7109375" style="10" customWidth="1"/>
    <col min="294" max="295" width="5.7109375" style="10" customWidth="1"/>
    <col min="296" max="296" width="1.7109375" style="10" customWidth="1"/>
    <col min="297" max="297" width="5.7109375" style="10" customWidth="1"/>
    <col min="298" max="298" width="7.7109375" style="10" customWidth="1"/>
    <col min="299" max="299" width="10.85546875" style="10" customWidth="1"/>
    <col min="300" max="300" width="27.7109375" style="10" customWidth="1"/>
    <col min="301" max="304" width="5.7109375" style="10" customWidth="1"/>
    <col min="305" max="305" width="8.7109375" style="10" customWidth="1"/>
    <col min="306" max="306" width="27.7109375" style="10" customWidth="1"/>
    <col min="307" max="310" width="5.7109375" style="10" customWidth="1"/>
    <col min="311" max="311" width="8.7109375" style="10" customWidth="1"/>
    <col min="312" max="312" width="27.7109375" style="10" customWidth="1"/>
    <col min="313" max="317" width="5.7109375" style="10" customWidth="1"/>
    <col min="318" max="512" width="11.42578125" style="10"/>
    <col min="513" max="513" width="5.7109375" style="10" customWidth="1"/>
    <col min="514" max="522" width="0" style="10" hidden="1" customWidth="1"/>
    <col min="523" max="523" width="22.7109375" style="10" customWidth="1"/>
    <col min="524" max="524" width="5.7109375" style="10" customWidth="1"/>
    <col min="525" max="525" width="1.7109375" style="10" customWidth="1"/>
    <col min="526" max="527" width="5.7109375" style="10" customWidth="1"/>
    <col min="528" max="528" width="1.7109375" style="10" customWidth="1"/>
    <col min="529" max="530" width="5.7109375" style="10" customWidth="1"/>
    <col min="531" max="531" width="1.7109375" style="10" customWidth="1"/>
    <col min="532" max="533" width="5.7109375" style="10" customWidth="1"/>
    <col min="534" max="534" width="1.7109375" style="10" customWidth="1"/>
    <col min="535" max="536" width="5.7109375" style="10" customWidth="1"/>
    <col min="537" max="537" width="1.7109375" style="10" customWidth="1"/>
    <col min="538" max="539" width="5.7109375" style="10" customWidth="1"/>
    <col min="540" max="540" width="1.7109375" style="10" customWidth="1"/>
    <col min="541" max="542" width="5.7109375" style="10" customWidth="1"/>
    <col min="543" max="543" width="1.7109375" style="10" customWidth="1"/>
    <col min="544" max="544" width="5.7109375" style="10" customWidth="1"/>
    <col min="545" max="545" width="6.7109375" style="10" customWidth="1"/>
    <col min="546" max="546" width="1.7109375" style="10" customWidth="1"/>
    <col min="547" max="547" width="6.7109375" style="10" customWidth="1"/>
    <col min="548" max="548" width="5.7109375" style="10" customWidth="1"/>
    <col min="549" max="549" width="1.7109375" style="10" customWidth="1"/>
    <col min="550" max="551" width="5.7109375" style="10" customWidth="1"/>
    <col min="552" max="552" width="1.7109375" style="10" customWidth="1"/>
    <col min="553" max="553" width="5.7109375" style="10" customWidth="1"/>
    <col min="554" max="554" width="7.7109375" style="10" customWidth="1"/>
    <col min="555" max="555" width="10.85546875" style="10" customWidth="1"/>
    <col min="556" max="556" width="27.7109375" style="10" customWidth="1"/>
    <col min="557" max="560" width="5.7109375" style="10" customWidth="1"/>
    <col min="561" max="561" width="8.7109375" style="10" customWidth="1"/>
    <col min="562" max="562" width="27.7109375" style="10" customWidth="1"/>
    <col min="563" max="566" width="5.7109375" style="10" customWidth="1"/>
    <col min="567" max="567" width="8.7109375" style="10" customWidth="1"/>
    <col min="568" max="568" width="27.7109375" style="10" customWidth="1"/>
    <col min="569" max="573" width="5.7109375" style="10" customWidth="1"/>
    <col min="574" max="768" width="11.42578125" style="10"/>
    <col min="769" max="769" width="5.7109375" style="10" customWidth="1"/>
    <col min="770" max="778" width="0" style="10" hidden="1" customWidth="1"/>
    <col min="779" max="779" width="22.7109375" style="10" customWidth="1"/>
    <col min="780" max="780" width="5.7109375" style="10" customWidth="1"/>
    <col min="781" max="781" width="1.7109375" style="10" customWidth="1"/>
    <col min="782" max="783" width="5.7109375" style="10" customWidth="1"/>
    <col min="784" max="784" width="1.7109375" style="10" customWidth="1"/>
    <col min="785" max="786" width="5.7109375" style="10" customWidth="1"/>
    <col min="787" max="787" width="1.7109375" style="10" customWidth="1"/>
    <col min="788" max="789" width="5.7109375" style="10" customWidth="1"/>
    <col min="790" max="790" width="1.7109375" style="10" customWidth="1"/>
    <col min="791" max="792" width="5.7109375" style="10" customWidth="1"/>
    <col min="793" max="793" width="1.7109375" style="10" customWidth="1"/>
    <col min="794" max="795" width="5.7109375" style="10" customWidth="1"/>
    <col min="796" max="796" width="1.7109375" style="10" customWidth="1"/>
    <col min="797" max="798" width="5.7109375" style="10" customWidth="1"/>
    <col min="799" max="799" width="1.7109375" style="10" customWidth="1"/>
    <col min="800" max="800" width="5.7109375" style="10" customWidth="1"/>
    <col min="801" max="801" width="6.7109375" style="10" customWidth="1"/>
    <col min="802" max="802" width="1.7109375" style="10" customWidth="1"/>
    <col min="803" max="803" width="6.7109375" style="10" customWidth="1"/>
    <col min="804" max="804" width="5.7109375" style="10" customWidth="1"/>
    <col min="805" max="805" width="1.7109375" style="10" customWidth="1"/>
    <col min="806" max="807" width="5.7109375" style="10" customWidth="1"/>
    <col min="808" max="808" width="1.7109375" style="10" customWidth="1"/>
    <col min="809" max="809" width="5.7109375" style="10" customWidth="1"/>
    <col min="810" max="810" width="7.7109375" style="10" customWidth="1"/>
    <col min="811" max="811" width="10.85546875" style="10" customWidth="1"/>
    <col min="812" max="812" width="27.7109375" style="10" customWidth="1"/>
    <col min="813" max="816" width="5.7109375" style="10" customWidth="1"/>
    <col min="817" max="817" width="8.7109375" style="10" customWidth="1"/>
    <col min="818" max="818" width="27.7109375" style="10" customWidth="1"/>
    <col min="819" max="822" width="5.7109375" style="10" customWidth="1"/>
    <col min="823" max="823" width="8.7109375" style="10" customWidth="1"/>
    <col min="824" max="824" width="27.7109375" style="10" customWidth="1"/>
    <col min="825" max="829" width="5.7109375" style="10" customWidth="1"/>
    <col min="830" max="1024" width="11.42578125" style="10"/>
    <col min="1025" max="1025" width="5.7109375" style="10" customWidth="1"/>
    <col min="1026" max="1034" width="0" style="10" hidden="1" customWidth="1"/>
    <col min="1035" max="1035" width="22.7109375" style="10" customWidth="1"/>
    <col min="1036" max="1036" width="5.7109375" style="10" customWidth="1"/>
    <col min="1037" max="1037" width="1.7109375" style="10" customWidth="1"/>
    <col min="1038" max="1039" width="5.7109375" style="10" customWidth="1"/>
    <col min="1040" max="1040" width="1.7109375" style="10" customWidth="1"/>
    <col min="1041" max="1042" width="5.7109375" style="10" customWidth="1"/>
    <col min="1043" max="1043" width="1.7109375" style="10" customWidth="1"/>
    <col min="1044" max="1045" width="5.7109375" style="10" customWidth="1"/>
    <col min="1046" max="1046" width="1.7109375" style="10" customWidth="1"/>
    <col min="1047" max="1048" width="5.7109375" style="10" customWidth="1"/>
    <col min="1049" max="1049" width="1.7109375" style="10" customWidth="1"/>
    <col min="1050" max="1051" width="5.7109375" style="10" customWidth="1"/>
    <col min="1052" max="1052" width="1.7109375" style="10" customWidth="1"/>
    <col min="1053" max="1054" width="5.7109375" style="10" customWidth="1"/>
    <col min="1055" max="1055" width="1.7109375" style="10" customWidth="1"/>
    <col min="1056" max="1056" width="5.7109375" style="10" customWidth="1"/>
    <col min="1057" max="1057" width="6.7109375" style="10" customWidth="1"/>
    <col min="1058" max="1058" width="1.7109375" style="10" customWidth="1"/>
    <col min="1059" max="1059" width="6.7109375" style="10" customWidth="1"/>
    <col min="1060" max="1060" width="5.7109375" style="10" customWidth="1"/>
    <col min="1061" max="1061" width="1.7109375" style="10" customWidth="1"/>
    <col min="1062" max="1063" width="5.7109375" style="10" customWidth="1"/>
    <col min="1064" max="1064" width="1.7109375" style="10" customWidth="1"/>
    <col min="1065" max="1065" width="5.7109375" style="10" customWidth="1"/>
    <col min="1066" max="1066" width="7.7109375" style="10" customWidth="1"/>
    <col min="1067" max="1067" width="10.85546875" style="10" customWidth="1"/>
    <col min="1068" max="1068" width="27.7109375" style="10" customWidth="1"/>
    <col min="1069" max="1072" width="5.7109375" style="10" customWidth="1"/>
    <col min="1073" max="1073" width="8.7109375" style="10" customWidth="1"/>
    <col min="1074" max="1074" width="27.7109375" style="10" customWidth="1"/>
    <col min="1075" max="1078" width="5.7109375" style="10" customWidth="1"/>
    <col min="1079" max="1079" width="8.7109375" style="10" customWidth="1"/>
    <col min="1080" max="1080" width="27.7109375" style="10" customWidth="1"/>
    <col min="1081" max="1085" width="5.7109375" style="10" customWidth="1"/>
    <col min="1086" max="1280" width="11.42578125" style="10"/>
    <col min="1281" max="1281" width="5.7109375" style="10" customWidth="1"/>
    <col min="1282" max="1290" width="0" style="10" hidden="1" customWidth="1"/>
    <col min="1291" max="1291" width="22.7109375" style="10" customWidth="1"/>
    <col min="1292" max="1292" width="5.7109375" style="10" customWidth="1"/>
    <col min="1293" max="1293" width="1.7109375" style="10" customWidth="1"/>
    <col min="1294" max="1295" width="5.7109375" style="10" customWidth="1"/>
    <col min="1296" max="1296" width="1.7109375" style="10" customWidth="1"/>
    <col min="1297" max="1298" width="5.7109375" style="10" customWidth="1"/>
    <col min="1299" max="1299" width="1.7109375" style="10" customWidth="1"/>
    <col min="1300" max="1301" width="5.7109375" style="10" customWidth="1"/>
    <col min="1302" max="1302" width="1.7109375" style="10" customWidth="1"/>
    <col min="1303" max="1304" width="5.7109375" style="10" customWidth="1"/>
    <col min="1305" max="1305" width="1.7109375" style="10" customWidth="1"/>
    <col min="1306" max="1307" width="5.7109375" style="10" customWidth="1"/>
    <col min="1308" max="1308" width="1.7109375" style="10" customWidth="1"/>
    <col min="1309" max="1310" width="5.7109375" style="10" customWidth="1"/>
    <col min="1311" max="1311" width="1.7109375" style="10" customWidth="1"/>
    <col min="1312" max="1312" width="5.7109375" style="10" customWidth="1"/>
    <col min="1313" max="1313" width="6.7109375" style="10" customWidth="1"/>
    <col min="1314" max="1314" width="1.7109375" style="10" customWidth="1"/>
    <col min="1315" max="1315" width="6.7109375" style="10" customWidth="1"/>
    <col min="1316" max="1316" width="5.7109375" style="10" customWidth="1"/>
    <col min="1317" max="1317" width="1.7109375" style="10" customWidth="1"/>
    <col min="1318" max="1319" width="5.7109375" style="10" customWidth="1"/>
    <col min="1320" max="1320" width="1.7109375" style="10" customWidth="1"/>
    <col min="1321" max="1321" width="5.7109375" style="10" customWidth="1"/>
    <col min="1322" max="1322" width="7.7109375" style="10" customWidth="1"/>
    <col min="1323" max="1323" width="10.85546875" style="10" customWidth="1"/>
    <col min="1324" max="1324" width="27.7109375" style="10" customWidth="1"/>
    <col min="1325" max="1328" width="5.7109375" style="10" customWidth="1"/>
    <col min="1329" max="1329" width="8.7109375" style="10" customWidth="1"/>
    <col min="1330" max="1330" width="27.7109375" style="10" customWidth="1"/>
    <col min="1331" max="1334" width="5.7109375" style="10" customWidth="1"/>
    <col min="1335" max="1335" width="8.7109375" style="10" customWidth="1"/>
    <col min="1336" max="1336" width="27.7109375" style="10" customWidth="1"/>
    <col min="1337" max="1341" width="5.7109375" style="10" customWidth="1"/>
    <col min="1342" max="1536" width="11.42578125" style="10"/>
    <col min="1537" max="1537" width="5.7109375" style="10" customWidth="1"/>
    <col min="1538" max="1546" width="0" style="10" hidden="1" customWidth="1"/>
    <col min="1547" max="1547" width="22.7109375" style="10" customWidth="1"/>
    <col min="1548" max="1548" width="5.7109375" style="10" customWidth="1"/>
    <col min="1549" max="1549" width="1.7109375" style="10" customWidth="1"/>
    <col min="1550" max="1551" width="5.7109375" style="10" customWidth="1"/>
    <col min="1552" max="1552" width="1.7109375" style="10" customWidth="1"/>
    <col min="1553" max="1554" width="5.7109375" style="10" customWidth="1"/>
    <col min="1555" max="1555" width="1.7109375" style="10" customWidth="1"/>
    <col min="1556" max="1557" width="5.7109375" style="10" customWidth="1"/>
    <col min="1558" max="1558" width="1.7109375" style="10" customWidth="1"/>
    <col min="1559" max="1560" width="5.7109375" style="10" customWidth="1"/>
    <col min="1561" max="1561" width="1.7109375" style="10" customWidth="1"/>
    <col min="1562" max="1563" width="5.7109375" style="10" customWidth="1"/>
    <col min="1564" max="1564" width="1.7109375" style="10" customWidth="1"/>
    <col min="1565" max="1566" width="5.7109375" style="10" customWidth="1"/>
    <col min="1567" max="1567" width="1.7109375" style="10" customWidth="1"/>
    <col min="1568" max="1568" width="5.7109375" style="10" customWidth="1"/>
    <col min="1569" max="1569" width="6.7109375" style="10" customWidth="1"/>
    <col min="1570" max="1570" width="1.7109375" style="10" customWidth="1"/>
    <col min="1571" max="1571" width="6.7109375" style="10" customWidth="1"/>
    <col min="1572" max="1572" width="5.7109375" style="10" customWidth="1"/>
    <col min="1573" max="1573" width="1.7109375" style="10" customWidth="1"/>
    <col min="1574" max="1575" width="5.7109375" style="10" customWidth="1"/>
    <col min="1576" max="1576" width="1.7109375" style="10" customWidth="1"/>
    <col min="1577" max="1577" width="5.7109375" style="10" customWidth="1"/>
    <col min="1578" max="1578" width="7.7109375" style="10" customWidth="1"/>
    <col min="1579" max="1579" width="10.85546875" style="10" customWidth="1"/>
    <col min="1580" max="1580" width="27.7109375" style="10" customWidth="1"/>
    <col min="1581" max="1584" width="5.7109375" style="10" customWidth="1"/>
    <col min="1585" max="1585" width="8.7109375" style="10" customWidth="1"/>
    <col min="1586" max="1586" width="27.7109375" style="10" customWidth="1"/>
    <col min="1587" max="1590" width="5.7109375" style="10" customWidth="1"/>
    <col min="1591" max="1591" width="8.7109375" style="10" customWidth="1"/>
    <col min="1592" max="1592" width="27.7109375" style="10" customWidth="1"/>
    <col min="1593" max="1597" width="5.7109375" style="10" customWidth="1"/>
    <col min="1598" max="1792" width="11.42578125" style="10"/>
    <col min="1793" max="1793" width="5.7109375" style="10" customWidth="1"/>
    <col min="1794" max="1802" width="0" style="10" hidden="1" customWidth="1"/>
    <col min="1803" max="1803" width="22.7109375" style="10" customWidth="1"/>
    <col min="1804" max="1804" width="5.7109375" style="10" customWidth="1"/>
    <col min="1805" max="1805" width="1.7109375" style="10" customWidth="1"/>
    <col min="1806" max="1807" width="5.7109375" style="10" customWidth="1"/>
    <col min="1808" max="1808" width="1.7109375" style="10" customWidth="1"/>
    <col min="1809" max="1810" width="5.7109375" style="10" customWidth="1"/>
    <col min="1811" max="1811" width="1.7109375" style="10" customWidth="1"/>
    <col min="1812" max="1813" width="5.7109375" style="10" customWidth="1"/>
    <col min="1814" max="1814" width="1.7109375" style="10" customWidth="1"/>
    <col min="1815" max="1816" width="5.7109375" style="10" customWidth="1"/>
    <col min="1817" max="1817" width="1.7109375" style="10" customWidth="1"/>
    <col min="1818" max="1819" width="5.7109375" style="10" customWidth="1"/>
    <col min="1820" max="1820" width="1.7109375" style="10" customWidth="1"/>
    <col min="1821" max="1822" width="5.7109375" style="10" customWidth="1"/>
    <col min="1823" max="1823" width="1.7109375" style="10" customWidth="1"/>
    <col min="1824" max="1824" width="5.7109375" style="10" customWidth="1"/>
    <col min="1825" max="1825" width="6.7109375" style="10" customWidth="1"/>
    <col min="1826" max="1826" width="1.7109375" style="10" customWidth="1"/>
    <col min="1827" max="1827" width="6.7109375" style="10" customWidth="1"/>
    <col min="1828" max="1828" width="5.7109375" style="10" customWidth="1"/>
    <col min="1829" max="1829" width="1.7109375" style="10" customWidth="1"/>
    <col min="1830" max="1831" width="5.7109375" style="10" customWidth="1"/>
    <col min="1832" max="1832" width="1.7109375" style="10" customWidth="1"/>
    <col min="1833" max="1833" width="5.7109375" style="10" customWidth="1"/>
    <col min="1834" max="1834" width="7.7109375" style="10" customWidth="1"/>
    <col min="1835" max="1835" width="10.85546875" style="10" customWidth="1"/>
    <col min="1836" max="1836" width="27.7109375" style="10" customWidth="1"/>
    <col min="1837" max="1840" width="5.7109375" style="10" customWidth="1"/>
    <col min="1841" max="1841" width="8.7109375" style="10" customWidth="1"/>
    <col min="1842" max="1842" width="27.7109375" style="10" customWidth="1"/>
    <col min="1843" max="1846" width="5.7109375" style="10" customWidth="1"/>
    <col min="1847" max="1847" width="8.7109375" style="10" customWidth="1"/>
    <col min="1848" max="1848" width="27.7109375" style="10" customWidth="1"/>
    <col min="1849" max="1853" width="5.7109375" style="10" customWidth="1"/>
    <col min="1854" max="2048" width="11.42578125" style="10"/>
    <col min="2049" max="2049" width="5.7109375" style="10" customWidth="1"/>
    <col min="2050" max="2058" width="0" style="10" hidden="1" customWidth="1"/>
    <col min="2059" max="2059" width="22.7109375" style="10" customWidth="1"/>
    <col min="2060" max="2060" width="5.7109375" style="10" customWidth="1"/>
    <col min="2061" max="2061" width="1.7109375" style="10" customWidth="1"/>
    <col min="2062" max="2063" width="5.7109375" style="10" customWidth="1"/>
    <col min="2064" max="2064" width="1.7109375" style="10" customWidth="1"/>
    <col min="2065" max="2066" width="5.7109375" style="10" customWidth="1"/>
    <col min="2067" max="2067" width="1.7109375" style="10" customWidth="1"/>
    <col min="2068" max="2069" width="5.7109375" style="10" customWidth="1"/>
    <col min="2070" max="2070" width="1.7109375" style="10" customWidth="1"/>
    <col min="2071" max="2072" width="5.7109375" style="10" customWidth="1"/>
    <col min="2073" max="2073" width="1.7109375" style="10" customWidth="1"/>
    <col min="2074" max="2075" width="5.7109375" style="10" customWidth="1"/>
    <col min="2076" max="2076" width="1.7109375" style="10" customWidth="1"/>
    <col min="2077" max="2078" width="5.7109375" style="10" customWidth="1"/>
    <col min="2079" max="2079" width="1.7109375" style="10" customWidth="1"/>
    <col min="2080" max="2080" width="5.7109375" style="10" customWidth="1"/>
    <col min="2081" max="2081" width="6.7109375" style="10" customWidth="1"/>
    <col min="2082" max="2082" width="1.7109375" style="10" customWidth="1"/>
    <col min="2083" max="2083" width="6.7109375" style="10" customWidth="1"/>
    <col min="2084" max="2084" width="5.7109375" style="10" customWidth="1"/>
    <col min="2085" max="2085" width="1.7109375" style="10" customWidth="1"/>
    <col min="2086" max="2087" width="5.7109375" style="10" customWidth="1"/>
    <col min="2088" max="2088" width="1.7109375" style="10" customWidth="1"/>
    <col min="2089" max="2089" width="5.7109375" style="10" customWidth="1"/>
    <col min="2090" max="2090" width="7.7109375" style="10" customWidth="1"/>
    <col min="2091" max="2091" width="10.85546875" style="10" customWidth="1"/>
    <col min="2092" max="2092" width="27.7109375" style="10" customWidth="1"/>
    <col min="2093" max="2096" width="5.7109375" style="10" customWidth="1"/>
    <col min="2097" max="2097" width="8.7109375" style="10" customWidth="1"/>
    <col min="2098" max="2098" width="27.7109375" style="10" customWidth="1"/>
    <col min="2099" max="2102" width="5.7109375" style="10" customWidth="1"/>
    <col min="2103" max="2103" width="8.7109375" style="10" customWidth="1"/>
    <col min="2104" max="2104" width="27.7109375" style="10" customWidth="1"/>
    <col min="2105" max="2109" width="5.7109375" style="10" customWidth="1"/>
    <col min="2110" max="2304" width="11.42578125" style="10"/>
    <col min="2305" max="2305" width="5.7109375" style="10" customWidth="1"/>
    <col min="2306" max="2314" width="0" style="10" hidden="1" customWidth="1"/>
    <col min="2315" max="2315" width="22.7109375" style="10" customWidth="1"/>
    <col min="2316" max="2316" width="5.7109375" style="10" customWidth="1"/>
    <col min="2317" max="2317" width="1.7109375" style="10" customWidth="1"/>
    <col min="2318" max="2319" width="5.7109375" style="10" customWidth="1"/>
    <col min="2320" max="2320" width="1.7109375" style="10" customWidth="1"/>
    <col min="2321" max="2322" width="5.7109375" style="10" customWidth="1"/>
    <col min="2323" max="2323" width="1.7109375" style="10" customWidth="1"/>
    <col min="2324" max="2325" width="5.7109375" style="10" customWidth="1"/>
    <col min="2326" max="2326" width="1.7109375" style="10" customWidth="1"/>
    <col min="2327" max="2328" width="5.7109375" style="10" customWidth="1"/>
    <col min="2329" max="2329" width="1.7109375" style="10" customWidth="1"/>
    <col min="2330" max="2331" width="5.7109375" style="10" customWidth="1"/>
    <col min="2332" max="2332" width="1.7109375" style="10" customWidth="1"/>
    <col min="2333" max="2334" width="5.7109375" style="10" customWidth="1"/>
    <col min="2335" max="2335" width="1.7109375" style="10" customWidth="1"/>
    <col min="2336" max="2336" width="5.7109375" style="10" customWidth="1"/>
    <col min="2337" max="2337" width="6.7109375" style="10" customWidth="1"/>
    <col min="2338" max="2338" width="1.7109375" style="10" customWidth="1"/>
    <col min="2339" max="2339" width="6.7109375" style="10" customWidth="1"/>
    <col min="2340" max="2340" width="5.7109375" style="10" customWidth="1"/>
    <col min="2341" max="2341" width="1.7109375" style="10" customWidth="1"/>
    <col min="2342" max="2343" width="5.7109375" style="10" customWidth="1"/>
    <col min="2344" max="2344" width="1.7109375" style="10" customWidth="1"/>
    <col min="2345" max="2345" width="5.7109375" style="10" customWidth="1"/>
    <col min="2346" max="2346" width="7.7109375" style="10" customWidth="1"/>
    <col min="2347" max="2347" width="10.85546875" style="10" customWidth="1"/>
    <col min="2348" max="2348" width="27.7109375" style="10" customWidth="1"/>
    <col min="2349" max="2352" width="5.7109375" style="10" customWidth="1"/>
    <col min="2353" max="2353" width="8.7109375" style="10" customWidth="1"/>
    <col min="2354" max="2354" width="27.7109375" style="10" customWidth="1"/>
    <col min="2355" max="2358" width="5.7109375" style="10" customWidth="1"/>
    <col min="2359" max="2359" width="8.7109375" style="10" customWidth="1"/>
    <col min="2360" max="2360" width="27.7109375" style="10" customWidth="1"/>
    <col min="2361" max="2365" width="5.7109375" style="10" customWidth="1"/>
    <col min="2366" max="2560" width="11.42578125" style="10"/>
    <col min="2561" max="2561" width="5.7109375" style="10" customWidth="1"/>
    <col min="2562" max="2570" width="0" style="10" hidden="1" customWidth="1"/>
    <col min="2571" max="2571" width="22.7109375" style="10" customWidth="1"/>
    <col min="2572" max="2572" width="5.7109375" style="10" customWidth="1"/>
    <col min="2573" max="2573" width="1.7109375" style="10" customWidth="1"/>
    <col min="2574" max="2575" width="5.7109375" style="10" customWidth="1"/>
    <col min="2576" max="2576" width="1.7109375" style="10" customWidth="1"/>
    <col min="2577" max="2578" width="5.7109375" style="10" customWidth="1"/>
    <col min="2579" max="2579" width="1.7109375" style="10" customWidth="1"/>
    <col min="2580" max="2581" width="5.7109375" style="10" customWidth="1"/>
    <col min="2582" max="2582" width="1.7109375" style="10" customWidth="1"/>
    <col min="2583" max="2584" width="5.7109375" style="10" customWidth="1"/>
    <col min="2585" max="2585" width="1.7109375" style="10" customWidth="1"/>
    <col min="2586" max="2587" width="5.7109375" style="10" customWidth="1"/>
    <col min="2588" max="2588" width="1.7109375" style="10" customWidth="1"/>
    <col min="2589" max="2590" width="5.7109375" style="10" customWidth="1"/>
    <col min="2591" max="2591" width="1.7109375" style="10" customWidth="1"/>
    <col min="2592" max="2592" width="5.7109375" style="10" customWidth="1"/>
    <col min="2593" max="2593" width="6.7109375" style="10" customWidth="1"/>
    <col min="2594" max="2594" width="1.7109375" style="10" customWidth="1"/>
    <col min="2595" max="2595" width="6.7109375" style="10" customWidth="1"/>
    <col min="2596" max="2596" width="5.7109375" style="10" customWidth="1"/>
    <col min="2597" max="2597" width="1.7109375" style="10" customWidth="1"/>
    <col min="2598" max="2599" width="5.7109375" style="10" customWidth="1"/>
    <col min="2600" max="2600" width="1.7109375" style="10" customWidth="1"/>
    <col min="2601" max="2601" width="5.7109375" style="10" customWidth="1"/>
    <col min="2602" max="2602" width="7.7109375" style="10" customWidth="1"/>
    <col min="2603" max="2603" width="10.85546875" style="10" customWidth="1"/>
    <col min="2604" max="2604" width="27.7109375" style="10" customWidth="1"/>
    <col min="2605" max="2608" width="5.7109375" style="10" customWidth="1"/>
    <col min="2609" max="2609" width="8.7109375" style="10" customWidth="1"/>
    <col min="2610" max="2610" width="27.7109375" style="10" customWidth="1"/>
    <col min="2611" max="2614" width="5.7109375" style="10" customWidth="1"/>
    <col min="2615" max="2615" width="8.7109375" style="10" customWidth="1"/>
    <col min="2616" max="2616" width="27.7109375" style="10" customWidth="1"/>
    <col min="2617" max="2621" width="5.7109375" style="10" customWidth="1"/>
    <col min="2622" max="2816" width="11.42578125" style="10"/>
    <col min="2817" max="2817" width="5.7109375" style="10" customWidth="1"/>
    <col min="2818" max="2826" width="0" style="10" hidden="1" customWidth="1"/>
    <col min="2827" max="2827" width="22.7109375" style="10" customWidth="1"/>
    <col min="2828" max="2828" width="5.7109375" style="10" customWidth="1"/>
    <col min="2829" max="2829" width="1.7109375" style="10" customWidth="1"/>
    <col min="2830" max="2831" width="5.7109375" style="10" customWidth="1"/>
    <col min="2832" max="2832" width="1.7109375" style="10" customWidth="1"/>
    <col min="2833" max="2834" width="5.7109375" style="10" customWidth="1"/>
    <col min="2835" max="2835" width="1.7109375" style="10" customWidth="1"/>
    <col min="2836" max="2837" width="5.7109375" style="10" customWidth="1"/>
    <col min="2838" max="2838" width="1.7109375" style="10" customWidth="1"/>
    <col min="2839" max="2840" width="5.7109375" style="10" customWidth="1"/>
    <col min="2841" max="2841" width="1.7109375" style="10" customWidth="1"/>
    <col min="2842" max="2843" width="5.7109375" style="10" customWidth="1"/>
    <col min="2844" max="2844" width="1.7109375" style="10" customWidth="1"/>
    <col min="2845" max="2846" width="5.7109375" style="10" customWidth="1"/>
    <col min="2847" max="2847" width="1.7109375" style="10" customWidth="1"/>
    <col min="2848" max="2848" width="5.7109375" style="10" customWidth="1"/>
    <col min="2849" max="2849" width="6.7109375" style="10" customWidth="1"/>
    <col min="2850" max="2850" width="1.7109375" style="10" customWidth="1"/>
    <col min="2851" max="2851" width="6.7109375" style="10" customWidth="1"/>
    <col min="2852" max="2852" width="5.7109375" style="10" customWidth="1"/>
    <col min="2853" max="2853" width="1.7109375" style="10" customWidth="1"/>
    <col min="2854" max="2855" width="5.7109375" style="10" customWidth="1"/>
    <col min="2856" max="2856" width="1.7109375" style="10" customWidth="1"/>
    <col min="2857" max="2857" width="5.7109375" style="10" customWidth="1"/>
    <col min="2858" max="2858" width="7.7109375" style="10" customWidth="1"/>
    <col min="2859" max="2859" width="10.85546875" style="10" customWidth="1"/>
    <col min="2860" max="2860" width="27.7109375" style="10" customWidth="1"/>
    <col min="2861" max="2864" width="5.7109375" style="10" customWidth="1"/>
    <col min="2865" max="2865" width="8.7109375" style="10" customWidth="1"/>
    <col min="2866" max="2866" width="27.7109375" style="10" customWidth="1"/>
    <col min="2867" max="2870" width="5.7109375" style="10" customWidth="1"/>
    <col min="2871" max="2871" width="8.7109375" style="10" customWidth="1"/>
    <col min="2872" max="2872" width="27.7109375" style="10" customWidth="1"/>
    <col min="2873" max="2877" width="5.7109375" style="10" customWidth="1"/>
    <col min="2878" max="3072" width="11.42578125" style="10"/>
    <col min="3073" max="3073" width="5.7109375" style="10" customWidth="1"/>
    <col min="3074" max="3082" width="0" style="10" hidden="1" customWidth="1"/>
    <col min="3083" max="3083" width="22.7109375" style="10" customWidth="1"/>
    <col min="3084" max="3084" width="5.7109375" style="10" customWidth="1"/>
    <col min="3085" max="3085" width="1.7109375" style="10" customWidth="1"/>
    <col min="3086" max="3087" width="5.7109375" style="10" customWidth="1"/>
    <col min="3088" max="3088" width="1.7109375" style="10" customWidth="1"/>
    <col min="3089" max="3090" width="5.7109375" style="10" customWidth="1"/>
    <col min="3091" max="3091" width="1.7109375" style="10" customWidth="1"/>
    <col min="3092" max="3093" width="5.7109375" style="10" customWidth="1"/>
    <col min="3094" max="3094" width="1.7109375" style="10" customWidth="1"/>
    <col min="3095" max="3096" width="5.7109375" style="10" customWidth="1"/>
    <col min="3097" max="3097" width="1.7109375" style="10" customWidth="1"/>
    <col min="3098" max="3099" width="5.7109375" style="10" customWidth="1"/>
    <col min="3100" max="3100" width="1.7109375" style="10" customWidth="1"/>
    <col min="3101" max="3102" width="5.7109375" style="10" customWidth="1"/>
    <col min="3103" max="3103" width="1.7109375" style="10" customWidth="1"/>
    <col min="3104" max="3104" width="5.7109375" style="10" customWidth="1"/>
    <col min="3105" max="3105" width="6.7109375" style="10" customWidth="1"/>
    <col min="3106" max="3106" width="1.7109375" style="10" customWidth="1"/>
    <col min="3107" max="3107" width="6.7109375" style="10" customWidth="1"/>
    <col min="3108" max="3108" width="5.7109375" style="10" customWidth="1"/>
    <col min="3109" max="3109" width="1.7109375" style="10" customWidth="1"/>
    <col min="3110" max="3111" width="5.7109375" style="10" customWidth="1"/>
    <col min="3112" max="3112" width="1.7109375" style="10" customWidth="1"/>
    <col min="3113" max="3113" width="5.7109375" style="10" customWidth="1"/>
    <col min="3114" max="3114" width="7.7109375" style="10" customWidth="1"/>
    <col min="3115" max="3115" width="10.85546875" style="10" customWidth="1"/>
    <col min="3116" max="3116" width="27.7109375" style="10" customWidth="1"/>
    <col min="3117" max="3120" width="5.7109375" style="10" customWidth="1"/>
    <col min="3121" max="3121" width="8.7109375" style="10" customWidth="1"/>
    <col min="3122" max="3122" width="27.7109375" style="10" customWidth="1"/>
    <col min="3123" max="3126" width="5.7109375" style="10" customWidth="1"/>
    <col min="3127" max="3127" width="8.7109375" style="10" customWidth="1"/>
    <col min="3128" max="3128" width="27.7109375" style="10" customWidth="1"/>
    <col min="3129" max="3133" width="5.7109375" style="10" customWidth="1"/>
    <col min="3134" max="3328" width="11.42578125" style="10"/>
    <col min="3329" max="3329" width="5.7109375" style="10" customWidth="1"/>
    <col min="3330" max="3338" width="0" style="10" hidden="1" customWidth="1"/>
    <col min="3339" max="3339" width="22.7109375" style="10" customWidth="1"/>
    <col min="3340" max="3340" width="5.7109375" style="10" customWidth="1"/>
    <col min="3341" max="3341" width="1.7109375" style="10" customWidth="1"/>
    <col min="3342" max="3343" width="5.7109375" style="10" customWidth="1"/>
    <col min="3344" max="3344" width="1.7109375" style="10" customWidth="1"/>
    <col min="3345" max="3346" width="5.7109375" style="10" customWidth="1"/>
    <col min="3347" max="3347" width="1.7109375" style="10" customWidth="1"/>
    <col min="3348" max="3349" width="5.7109375" style="10" customWidth="1"/>
    <col min="3350" max="3350" width="1.7109375" style="10" customWidth="1"/>
    <col min="3351" max="3352" width="5.7109375" style="10" customWidth="1"/>
    <col min="3353" max="3353" width="1.7109375" style="10" customWidth="1"/>
    <col min="3354" max="3355" width="5.7109375" style="10" customWidth="1"/>
    <col min="3356" max="3356" width="1.7109375" style="10" customWidth="1"/>
    <col min="3357" max="3358" width="5.7109375" style="10" customWidth="1"/>
    <col min="3359" max="3359" width="1.7109375" style="10" customWidth="1"/>
    <col min="3360" max="3360" width="5.7109375" style="10" customWidth="1"/>
    <col min="3361" max="3361" width="6.7109375" style="10" customWidth="1"/>
    <col min="3362" max="3362" width="1.7109375" style="10" customWidth="1"/>
    <col min="3363" max="3363" width="6.7109375" style="10" customWidth="1"/>
    <col min="3364" max="3364" width="5.7109375" style="10" customWidth="1"/>
    <col min="3365" max="3365" width="1.7109375" style="10" customWidth="1"/>
    <col min="3366" max="3367" width="5.7109375" style="10" customWidth="1"/>
    <col min="3368" max="3368" width="1.7109375" style="10" customWidth="1"/>
    <col min="3369" max="3369" width="5.7109375" style="10" customWidth="1"/>
    <col min="3370" max="3370" width="7.7109375" style="10" customWidth="1"/>
    <col min="3371" max="3371" width="10.85546875" style="10" customWidth="1"/>
    <col min="3372" max="3372" width="27.7109375" style="10" customWidth="1"/>
    <col min="3373" max="3376" width="5.7109375" style="10" customWidth="1"/>
    <col min="3377" max="3377" width="8.7109375" style="10" customWidth="1"/>
    <col min="3378" max="3378" width="27.7109375" style="10" customWidth="1"/>
    <col min="3379" max="3382" width="5.7109375" style="10" customWidth="1"/>
    <col min="3383" max="3383" width="8.7109375" style="10" customWidth="1"/>
    <col min="3384" max="3384" width="27.7109375" style="10" customWidth="1"/>
    <col min="3385" max="3389" width="5.7109375" style="10" customWidth="1"/>
    <col min="3390" max="3584" width="11.42578125" style="10"/>
    <col min="3585" max="3585" width="5.7109375" style="10" customWidth="1"/>
    <col min="3586" max="3594" width="0" style="10" hidden="1" customWidth="1"/>
    <col min="3595" max="3595" width="22.7109375" style="10" customWidth="1"/>
    <col min="3596" max="3596" width="5.7109375" style="10" customWidth="1"/>
    <col min="3597" max="3597" width="1.7109375" style="10" customWidth="1"/>
    <col min="3598" max="3599" width="5.7109375" style="10" customWidth="1"/>
    <col min="3600" max="3600" width="1.7109375" style="10" customWidth="1"/>
    <col min="3601" max="3602" width="5.7109375" style="10" customWidth="1"/>
    <col min="3603" max="3603" width="1.7109375" style="10" customWidth="1"/>
    <col min="3604" max="3605" width="5.7109375" style="10" customWidth="1"/>
    <col min="3606" max="3606" width="1.7109375" style="10" customWidth="1"/>
    <col min="3607" max="3608" width="5.7109375" style="10" customWidth="1"/>
    <col min="3609" max="3609" width="1.7109375" style="10" customWidth="1"/>
    <col min="3610" max="3611" width="5.7109375" style="10" customWidth="1"/>
    <col min="3612" max="3612" width="1.7109375" style="10" customWidth="1"/>
    <col min="3613" max="3614" width="5.7109375" style="10" customWidth="1"/>
    <col min="3615" max="3615" width="1.7109375" style="10" customWidth="1"/>
    <col min="3616" max="3616" width="5.7109375" style="10" customWidth="1"/>
    <col min="3617" max="3617" width="6.7109375" style="10" customWidth="1"/>
    <col min="3618" max="3618" width="1.7109375" style="10" customWidth="1"/>
    <col min="3619" max="3619" width="6.7109375" style="10" customWidth="1"/>
    <col min="3620" max="3620" width="5.7109375" style="10" customWidth="1"/>
    <col min="3621" max="3621" width="1.7109375" style="10" customWidth="1"/>
    <col min="3622" max="3623" width="5.7109375" style="10" customWidth="1"/>
    <col min="3624" max="3624" width="1.7109375" style="10" customWidth="1"/>
    <col min="3625" max="3625" width="5.7109375" style="10" customWidth="1"/>
    <col min="3626" max="3626" width="7.7109375" style="10" customWidth="1"/>
    <col min="3627" max="3627" width="10.85546875" style="10" customWidth="1"/>
    <col min="3628" max="3628" width="27.7109375" style="10" customWidth="1"/>
    <col min="3629" max="3632" width="5.7109375" style="10" customWidth="1"/>
    <col min="3633" max="3633" width="8.7109375" style="10" customWidth="1"/>
    <col min="3634" max="3634" width="27.7109375" style="10" customWidth="1"/>
    <col min="3635" max="3638" width="5.7109375" style="10" customWidth="1"/>
    <col min="3639" max="3639" width="8.7109375" style="10" customWidth="1"/>
    <col min="3640" max="3640" width="27.7109375" style="10" customWidth="1"/>
    <col min="3641" max="3645" width="5.7109375" style="10" customWidth="1"/>
    <col min="3646" max="3840" width="11.42578125" style="10"/>
    <col min="3841" max="3841" width="5.7109375" style="10" customWidth="1"/>
    <col min="3842" max="3850" width="0" style="10" hidden="1" customWidth="1"/>
    <col min="3851" max="3851" width="22.7109375" style="10" customWidth="1"/>
    <col min="3852" max="3852" width="5.7109375" style="10" customWidth="1"/>
    <col min="3853" max="3853" width="1.7109375" style="10" customWidth="1"/>
    <col min="3854" max="3855" width="5.7109375" style="10" customWidth="1"/>
    <col min="3856" max="3856" width="1.7109375" style="10" customWidth="1"/>
    <col min="3857" max="3858" width="5.7109375" style="10" customWidth="1"/>
    <col min="3859" max="3859" width="1.7109375" style="10" customWidth="1"/>
    <col min="3860" max="3861" width="5.7109375" style="10" customWidth="1"/>
    <col min="3862" max="3862" width="1.7109375" style="10" customWidth="1"/>
    <col min="3863" max="3864" width="5.7109375" style="10" customWidth="1"/>
    <col min="3865" max="3865" width="1.7109375" style="10" customWidth="1"/>
    <col min="3866" max="3867" width="5.7109375" style="10" customWidth="1"/>
    <col min="3868" max="3868" width="1.7109375" style="10" customWidth="1"/>
    <col min="3869" max="3870" width="5.7109375" style="10" customWidth="1"/>
    <col min="3871" max="3871" width="1.7109375" style="10" customWidth="1"/>
    <col min="3872" max="3872" width="5.7109375" style="10" customWidth="1"/>
    <col min="3873" max="3873" width="6.7109375" style="10" customWidth="1"/>
    <col min="3874" max="3874" width="1.7109375" style="10" customWidth="1"/>
    <col min="3875" max="3875" width="6.7109375" style="10" customWidth="1"/>
    <col min="3876" max="3876" width="5.7109375" style="10" customWidth="1"/>
    <col min="3877" max="3877" width="1.7109375" style="10" customWidth="1"/>
    <col min="3878" max="3879" width="5.7109375" style="10" customWidth="1"/>
    <col min="3880" max="3880" width="1.7109375" style="10" customWidth="1"/>
    <col min="3881" max="3881" width="5.7109375" style="10" customWidth="1"/>
    <col min="3882" max="3882" width="7.7109375" style="10" customWidth="1"/>
    <col min="3883" max="3883" width="10.85546875" style="10" customWidth="1"/>
    <col min="3884" max="3884" width="27.7109375" style="10" customWidth="1"/>
    <col min="3885" max="3888" width="5.7109375" style="10" customWidth="1"/>
    <col min="3889" max="3889" width="8.7109375" style="10" customWidth="1"/>
    <col min="3890" max="3890" width="27.7109375" style="10" customWidth="1"/>
    <col min="3891" max="3894" width="5.7109375" style="10" customWidth="1"/>
    <col min="3895" max="3895" width="8.7109375" style="10" customWidth="1"/>
    <col min="3896" max="3896" width="27.7109375" style="10" customWidth="1"/>
    <col min="3897" max="3901" width="5.7109375" style="10" customWidth="1"/>
    <col min="3902" max="4096" width="11.42578125" style="10"/>
    <col min="4097" max="4097" width="5.7109375" style="10" customWidth="1"/>
    <col min="4098" max="4106" width="0" style="10" hidden="1" customWidth="1"/>
    <col min="4107" max="4107" width="22.7109375" style="10" customWidth="1"/>
    <col min="4108" max="4108" width="5.7109375" style="10" customWidth="1"/>
    <col min="4109" max="4109" width="1.7109375" style="10" customWidth="1"/>
    <col min="4110" max="4111" width="5.7109375" style="10" customWidth="1"/>
    <col min="4112" max="4112" width="1.7109375" style="10" customWidth="1"/>
    <col min="4113" max="4114" width="5.7109375" style="10" customWidth="1"/>
    <col min="4115" max="4115" width="1.7109375" style="10" customWidth="1"/>
    <col min="4116" max="4117" width="5.7109375" style="10" customWidth="1"/>
    <col min="4118" max="4118" width="1.7109375" style="10" customWidth="1"/>
    <col min="4119" max="4120" width="5.7109375" style="10" customWidth="1"/>
    <col min="4121" max="4121" width="1.7109375" style="10" customWidth="1"/>
    <col min="4122" max="4123" width="5.7109375" style="10" customWidth="1"/>
    <col min="4124" max="4124" width="1.7109375" style="10" customWidth="1"/>
    <col min="4125" max="4126" width="5.7109375" style="10" customWidth="1"/>
    <col min="4127" max="4127" width="1.7109375" style="10" customWidth="1"/>
    <col min="4128" max="4128" width="5.7109375" style="10" customWidth="1"/>
    <col min="4129" max="4129" width="6.7109375" style="10" customWidth="1"/>
    <col min="4130" max="4130" width="1.7109375" style="10" customWidth="1"/>
    <col min="4131" max="4131" width="6.7109375" style="10" customWidth="1"/>
    <col min="4132" max="4132" width="5.7109375" style="10" customWidth="1"/>
    <col min="4133" max="4133" width="1.7109375" style="10" customWidth="1"/>
    <col min="4134" max="4135" width="5.7109375" style="10" customWidth="1"/>
    <col min="4136" max="4136" width="1.7109375" style="10" customWidth="1"/>
    <col min="4137" max="4137" width="5.7109375" style="10" customWidth="1"/>
    <col min="4138" max="4138" width="7.7109375" style="10" customWidth="1"/>
    <col min="4139" max="4139" width="10.85546875" style="10" customWidth="1"/>
    <col min="4140" max="4140" width="27.7109375" style="10" customWidth="1"/>
    <col min="4141" max="4144" width="5.7109375" style="10" customWidth="1"/>
    <col min="4145" max="4145" width="8.7109375" style="10" customWidth="1"/>
    <col min="4146" max="4146" width="27.7109375" style="10" customWidth="1"/>
    <col min="4147" max="4150" width="5.7109375" style="10" customWidth="1"/>
    <col min="4151" max="4151" width="8.7109375" style="10" customWidth="1"/>
    <col min="4152" max="4152" width="27.7109375" style="10" customWidth="1"/>
    <col min="4153" max="4157" width="5.7109375" style="10" customWidth="1"/>
    <col min="4158" max="4352" width="11.42578125" style="10"/>
    <col min="4353" max="4353" width="5.7109375" style="10" customWidth="1"/>
    <col min="4354" max="4362" width="0" style="10" hidden="1" customWidth="1"/>
    <col min="4363" max="4363" width="22.7109375" style="10" customWidth="1"/>
    <col min="4364" max="4364" width="5.7109375" style="10" customWidth="1"/>
    <col min="4365" max="4365" width="1.7109375" style="10" customWidth="1"/>
    <col min="4366" max="4367" width="5.7109375" style="10" customWidth="1"/>
    <col min="4368" max="4368" width="1.7109375" style="10" customWidth="1"/>
    <col min="4369" max="4370" width="5.7109375" style="10" customWidth="1"/>
    <col min="4371" max="4371" width="1.7109375" style="10" customWidth="1"/>
    <col min="4372" max="4373" width="5.7109375" style="10" customWidth="1"/>
    <col min="4374" max="4374" width="1.7109375" style="10" customWidth="1"/>
    <col min="4375" max="4376" width="5.7109375" style="10" customWidth="1"/>
    <col min="4377" max="4377" width="1.7109375" style="10" customWidth="1"/>
    <col min="4378" max="4379" width="5.7109375" style="10" customWidth="1"/>
    <col min="4380" max="4380" width="1.7109375" style="10" customWidth="1"/>
    <col min="4381" max="4382" width="5.7109375" style="10" customWidth="1"/>
    <col min="4383" max="4383" width="1.7109375" style="10" customWidth="1"/>
    <col min="4384" max="4384" width="5.7109375" style="10" customWidth="1"/>
    <col min="4385" max="4385" width="6.7109375" style="10" customWidth="1"/>
    <col min="4386" max="4386" width="1.7109375" style="10" customWidth="1"/>
    <col min="4387" max="4387" width="6.7109375" style="10" customWidth="1"/>
    <col min="4388" max="4388" width="5.7109375" style="10" customWidth="1"/>
    <col min="4389" max="4389" width="1.7109375" style="10" customWidth="1"/>
    <col min="4390" max="4391" width="5.7109375" style="10" customWidth="1"/>
    <col min="4392" max="4392" width="1.7109375" style="10" customWidth="1"/>
    <col min="4393" max="4393" width="5.7109375" style="10" customWidth="1"/>
    <col min="4394" max="4394" width="7.7109375" style="10" customWidth="1"/>
    <col min="4395" max="4395" width="10.85546875" style="10" customWidth="1"/>
    <col min="4396" max="4396" width="27.7109375" style="10" customWidth="1"/>
    <col min="4397" max="4400" width="5.7109375" style="10" customWidth="1"/>
    <col min="4401" max="4401" width="8.7109375" style="10" customWidth="1"/>
    <col min="4402" max="4402" width="27.7109375" style="10" customWidth="1"/>
    <col min="4403" max="4406" width="5.7109375" style="10" customWidth="1"/>
    <col min="4407" max="4407" width="8.7109375" style="10" customWidth="1"/>
    <col min="4408" max="4408" width="27.7109375" style="10" customWidth="1"/>
    <col min="4409" max="4413" width="5.7109375" style="10" customWidth="1"/>
    <col min="4414" max="4608" width="11.42578125" style="10"/>
    <col min="4609" max="4609" width="5.7109375" style="10" customWidth="1"/>
    <col min="4610" max="4618" width="0" style="10" hidden="1" customWidth="1"/>
    <col min="4619" max="4619" width="22.7109375" style="10" customWidth="1"/>
    <col min="4620" max="4620" width="5.7109375" style="10" customWidth="1"/>
    <col min="4621" max="4621" width="1.7109375" style="10" customWidth="1"/>
    <col min="4622" max="4623" width="5.7109375" style="10" customWidth="1"/>
    <col min="4624" max="4624" width="1.7109375" style="10" customWidth="1"/>
    <col min="4625" max="4626" width="5.7109375" style="10" customWidth="1"/>
    <col min="4627" max="4627" width="1.7109375" style="10" customWidth="1"/>
    <col min="4628" max="4629" width="5.7109375" style="10" customWidth="1"/>
    <col min="4630" max="4630" width="1.7109375" style="10" customWidth="1"/>
    <col min="4631" max="4632" width="5.7109375" style="10" customWidth="1"/>
    <col min="4633" max="4633" width="1.7109375" style="10" customWidth="1"/>
    <col min="4634" max="4635" width="5.7109375" style="10" customWidth="1"/>
    <col min="4636" max="4636" width="1.7109375" style="10" customWidth="1"/>
    <col min="4637" max="4638" width="5.7109375" style="10" customWidth="1"/>
    <col min="4639" max="4639" width="1.7109375" style="10" customWidth="1"/>
    <col min="4640" max="4640" width="5.7109375" style="10" customWidth="1"/>
    <col min="4641" max="4641" width="6.7109375" style="10" customWidth="1"/>
    <col min="4642" max="4642" width="1.7109375" style="10" customWidth="1"/>
    <col min="4643" max="4643" width="6.7109375" style="10" customWidth="1"/>
    <col min="4644" max="4644" width="5.7109375" style="10" customWidth="1"/>
    <col min="4645" max="4645" width="1.7109375" style="10" customWidth="1"/>
    <col min="4646" max="4647" width="5.7109375" style="10" customWidth="1"/>
    <col min="4648" max="4648" width="1.7109375" style="10" customWidth="1"/>
    <col min="4649" max="4649" width="5.7109375" style="10" customWidth="1"/>
    <col min="4650" max="4650" width="7.7109375" style="10" customWidth="1"/>
    <col min="4651" max="4651" width="10.85546875" style="10" customWidth="1"/>
    <col min="4652" max="4652" width="27.7109375" style="10" customWidth="1"/>
    <col min="4653" max="4656" width="5.7109375" style="10" customWidth="1"/>
    <col min="4657" max="4657" width="8.7109375" style="10" customWidth="1"/>
    <col min="4658" max="4658" width="27.7109375" style="10" customWidth="1"/>
    <col min="4659" max="4662" width="5.7109375" style="10" customWidth="1"/>
    <col min="4663" max="4663" width="8.7109375" style="10" customWidth="1"/>
    <col min="4664" max="4664" width="27.7109375" style="10" customWidth="1"/>
    <col min="4665" max="4669" width="5.7109375" style="10" customWidth="1"/>
    <col min="4670" max="4864" width="11.42578125" style="10"/>
    <col min="4865" max="4865" width="5.7109375" style="10" customWidth="1"/>
    <col min="4866" max="4874" width="0" style="10" hidden="1" customWidth="1"/>
    <col min="4875" max="4875" width="22.7109375" style="10" customWidth="1"/>
    <col min="4876" max="4876" width="5.7109375" style="10" customWidth="1"/>
    <col min="4877" max="4877" width="1.7109375" style="10" customWidth="1"/>
    <col min="4878" max="4879" width="5.7109375" style="10" customWidth="1"/>
    <col min="4880" max="4880" width="1.7109375" style="10" customWidth="1"/>
    <col min="4881" max="4882" width="5.7109375" style="10" customWidth="1"/>
    <col min="4883" max="4883" width="1.7109375" style="10" customWidth="1"/>
    <col min="4884" max="4885" width="5.7109375" style="10" customWidth="1"/>
    <col min="4886" max="4886" width="1.7109375" style="10" customWidth="1"/>
    <col min="4887" max="4888" width="5.7109375" style="10" customWidth="1"/>
    <col min="4889" max="4889" width="1.7109375" style="10" customWidth="1"/>
    <col min="4890" max="4891" width="5.7109375" style="10" customWidth="1"/>
    <col min="4892" max="4892" width="1.7109375" style="10" customWidth="1"/>
    <col min="4893" max="4894" width="5.7109375" style="10" customWidth="1"/>
    <col min="4895" max="4895" width="1.7109375" style="10" customWidth="1"/>
    <col min="4896" max="4896" width="5.7109375" style="10" customWidth="1"/>
    <col min="4897" max="4897" width="6.7109375" style="10" customWidth="1"/>
    <col min="4898" max="4898" width="1.7109375" style="10" customWidth="1"/>
    <col min="4899" max="4899" width="6.7109375" style="10" customWidth="1"/>
    <col min="4900" max="4900" width="5.7109375" style="10" customWidth="1"/>
    <col min="4901" max="4901" width="1.7109375" style="10" customWidth="1"/>
    <col min="4902" max="4903" width="5.7109375" style="10" customWidth="1"/>
    <col min="4904" max="4904" width="1.7109375" style="10" customWidth="1"/>
    <col min="4905" max="4905" width="5.7109375" style="10" customWidth="1"/>
    <col min="4906" max="4906" width="7.7109375" style="10" customWidth="1"/>
    <col min="4907" max="4907" width="10.85546875" style="10" customWidth="1"/>
    <col min="4908" max="4908" width="27.7109375" style="10" customWidth="1"/>
    <col min="4909" max="4912" width="5.7109375" style="10" customWidth="1"/>
    <col min="4913" max="4913" width="8.7109375" style="10" customWidth="1"/>
    <col min="4914" max="4914" width="27.7109375" style="10" customWidth="1"/>
    <col min="4915" max="4918" width="5.7109375" style="10" customWidth="1"/>
    <col min="4919" max="4919" width="8.7109375" style="10" customWidth="1"/>
    <col min="4920" max="4920" width="27.7109375" style="10" customWidth="1"/>
    <col min="4921" max="4925" width="5.7109375" style="10" customWidth="1"/>
    <col min="4926" max="5120" width="11.42578125" style="10"/>
    <col min="5121" max="5121" width="5.7109375" style="10" customWidth="1"/>
    <col min="5122" max="5130" width="0" style="10" hidden="1" customWidth="1"/>
    <col min="5131" max="5131" width="22.7109375" style="10" customWidth="1"/>
    <col min="5132" max="5132" width="5.7109375" style="10" customWidth="1"/>
    <col min="5133" max="5133" width="1.7109375" style="10" customWidth="1"/>
    <col min="5134" max="5135" width="5.7109375" style="10" customWidth="1"/>
    <col min="5136" max="5136" width="1.7109375" style="10" customWidth="1"/>
    <col min="5137" max="5138" width="5.7109375" style="10" customWidth="1"/>
    <col min="5139" max="5139" width="1.7109375" style="10" customWidth="1"/>
    <col min="5140" max="5141" width="5.7109375" style="10" customWidth="1"/>
    <col min="5142" max="5142" width="1.7109375" style="10" customWidth="1"/>
    <col min="5143" max="5144" width="5.7109375" style="10" customWidth="1"/>
    <col min="5145" max="5145" width="1.7109375" style="10" customWidth="1"/>
    <col min="5146" max="5147" width="5.7109375" style="10" customWidth="1"/>
    <col min="5148" max="5148" width="1.7109375" style="10" customWidth="1"/>
    <col min="5149" max="5150" width="5.7109375" style="10" customWidth="1"/>
    <col min="5151" max="5151" width="1.7109375" style="10" customWidth="1"/>
    <col min="5152" max="5152" width="5.7109375" style="10" customWidth="1"/>
    <col min="5153" max="5153" width="6.7109375" style="10" customWidth="1"/>
    <col min="5154" max="5154" width="1.7109375" style="10" customWidth="1"/>
    <col min="5155" max="5155" width="6.7109375" style="10" customWidth="1"/>
    <col min="5156" max="5156" width="5.7109375" style="10" customWidth="1"/>
    <col min="5157" max="5157" width="1.7109375" style="10" customWidth="1"/>
    <col min="5158" max="5159" width="5.7109375" style="10" customWidth="1"/>
    <col min="5160" max="5160" width="1.7109375" style="10" customWidth="1"/>
    <col min="5161" max="5161" width="5.7109375" style="10" customWidth="1"/>
    <col min="5162" max="5162" width="7.7109375" style="10" customWidth="1"/>
    <col min="5163" max="5163" width="10.85546875" style="10" customWidth="1"/>
    <col min="5164" max="5164" width="27.7109375" style="10" customWidth="1"/>
    <col min="5165" max="5168" width="5.7109375" style="10" customWidth="1"/>
    <col min="5169" max="5169" width="8.7109375" style="10" customWidth="1"/>
    <col min="5170" max="5170" width="27.7109375" style="10" customWidth="1"/>
    <col min="5171" max="5174" width="5.7109375" style="10" customWidth="1"/>
    <col min="5175" max="5175" width="8.7109375" style="10" customWidth="1"/>
    <col min="5176" max="5176" width="27.7109375" style="10" customWidth="1"/>
    <col min="5177" max="5181" width="5.7109375" style="10" customWidth="1"/>
    <col min="5182" max="5376" width="11.42578125" style="10"/>
    <col min="5377" max="5377" width="5.7109375" style="10" customWidth="1"/>
    <col min="5378" max="5386" width="0" style="10" hidden="1" customWidth="1"/>
    <col min="5387" max="5387" width="22.7109375" style="10" customWidth="1"/>
    <col min="5388" max="5388" width="5.7109375" style="10" customWidth="1"/>
    <col min="5389" max="5389" width="1.7109375" style="10" customWidth="1"/>
    <col min="5390" max="5391" width="5.7109375" style="10" customWidth="1"/>
    <col min="5392" max="5392" width="1.7109375" style="10" customWidth="1"/>
    <col min="5393" max="5394" width="5.7109375" style="10" customWidth="1"/>
    <col min="5395" max="5395" width="1.7109375" style="10" customWidth="1"/>
    <col min="5396" max="5397" width="5.7109375" style="10" customWidth="1"/>
    <col min="5398" max="5398" width="1.7109375" style="10" customWidth="1"/>
    <col min="5399" max="5400" width="5.7109375" style="10" customWidth="1"/>
    <col min="5401" max="5401" width="1.7109375" style="10" customWidth="1"/>
    <col min="5402" max="5403" width="5.7109375" style="10" customWidth="1"/>
    <col min="5404" max="5404" width="1.7109375" style="10" customWidth="1"/>
    <col min="5405" max="5406" width="5.7109375" style="10" customWidth="1"/>
    <col min="5407" max="5407" width="1.7109375" style="10" customWidth="1"/>
    <col min="5408" max="5408" width="5.7109375" style="10" customWidth="1"/>
    <col min="5409" max="5409" width="6.7109375" style="10" customWidth="1"/>
    <col min="5410" max="5410" width="1.7109375" style="10" customWidth="1"/>
    <col min="5411" max="5411" width="6.7109375" style="10" customWidth="1"/>
    <col min="5412" max="5412" width="5.7109375" style="10" customWidth="1"/>
    <col min="5413" max="5413" width="1.7109375" style="10" customWidth="1"/>
    <col min="5414" max="5415" width="5.7109375" style="10" customWidth="1"/>
    <col min="5416" max="5416" width="1.7109375" style="10" customWidth="1"/>
    <col min="5417" max="5417" width="5.7109375" style="10" customWidth="1"/>
    <col min="5418" max="5418" width="7.7109375" style="10" customWidth="1"/>
    <col min="5419" max="5419" width="10.85546875" style="10" customWidth="1"/>
    <col min="5420" max="5420" width="27.7109375" style="10" customWidth="1"/>
    <col min="5421" max="5424" width="5.7109375" style="10" customWidth="1"/>
    <col min="5425" max="5425" width="8.7109375" style="10" customWidth="1"/>
    <col min="5426" max="5426" width="27.7109375" style="10" customWidth="1"/>
    <col min="5427" max="5430" width="5.7109375" style="10" customWidth="1"/>
    <col min="5431" max="5431" width="8.7109375" style="10" customWidth="1"/>
    <col min="5432" max="5432" width="27.7109375" style="10" customWidth="1"/>
    <col min="5433" max="5437" width="5.7109375" style="10" customWidth="1"/>
    <col min="5438" max="5632" width="11.42578125" style="10"/>
    <col min="5633" max="5633" width="5.7109375" style="10" customWidth="1"/>
    <col min="5634" max="5642" width="0" style="10" hidden="1" customWidth="1"/>
    <col min="5643" max="5643" width="22.7109375" style="10" customWidth="1"/>
    <col min="5644" max="5644" width="5.7109375" style="10" customWidth="1"/>
    <col min="5645" max="5645" width="1.7109375" style="10" customWidth="1"/>
    <col min="5646" max="5647" width="5.7109375" style="10" customWidth="1"/>
    <col min="5648" max="5648" width="1.7109375" style="10" customWidth="1"/>
    <col min="5649" max="5650" width="5.7109375" style="10" customWidth="1"/>
    <col min="5651" max="5651" width="1.7109375" style="10" customWidth="1"/>
    <col min="5652" max="5653" width="5.7109375" style="10" customWidth="1"/>
    <col min="5654" max="5654" width="1.7109375" style="10" customWidth="1"/>
    <col min="5655" max="5656" width="5.7109375" style="10" customWidth="1"/>
    <col min="5657" max="5657" width="1.7109375" style="10" customWidth="1"/>
    <col min="5658" max="5659" width="5.7109375" style="10" customWidth="1"/>
    <col min="5660" max="5660" width="1.7109375" style="10" customWidth="1"/>
    <col min="5661" max="5662" width="5.7109375" style="10" customWidth="1"/>
    <col min="5663" max="5663" width="1.7109375" style="10" customWidth="1"/>
    <col min="5664" max="5664" width="5.7109375" style="10" customWidth="1"/>
    <col min="5665" max="5665" width="6.7109375" style="10" customWidth="1"/>
    <col min="5666" max="5666" width="1.7109375" style="10" customWidth="1"/>
    <col min="5667" max="5667" width="6.7109375" style="10" customWidth="1"/>
    <col min="5668" max="5668" width="5.7109375" style="10" customWidth="1"/>
    <col min="5669" max="5669" width="1.7109375" style="10" customWidth="1"/>
    <col min="5670" max="5671" width="5.7109375" style="10" customWidth="1"/>
    <col min="5672" max="5672" width="1.7109375" style="10" customWidth="1"/>
    <col min="5673" max="5673" width="5.7109375" style="10" customWidth="1"/>
    <col min="5674" max="5674" width="7.7109375" style="10" customWidth="1"/>
    <col min="5675" max="5675" width="10.85546875" style="10" customWidth="1"/>
    <col min="5676" max="5676" width="27.7109375" style="10" customWidth="1"/>
    <col min="5677" max="5680" width="5.7109375" style="10" customWidth="1"/>
    <col min="5681" max="5681" width="8.7109375" style="10" customWidth="1"/>
    <col min="5682" max="5682" width="27.7109375" style="10" customWidth="1"/>
    <col min="5683" max="5686" width="5.7109375" style="10" customWidth="1"/>
    <col min="5687" max="5687" width="8.7109375" style="10" customWidth="1"/>
    <col min="5688" max="5688" width="27.7109375" style="10" customWidth="1"/>
    <col min="5689" max="5693" width="5.7109375" style="10" customWidth="1"/>
    <col min="5694" max="5888" width="11.42578125" style="10"/>
    <col min="5889" max="5889" width="5.7109375" style="10" customWidth="1"/>
    <col min="5890" max="5898" width="0" style="10" hidden="1" customWidth="1"/>
    <col min="5899" max="5899" width="22.7109375" style="10" customWidth="1"/>
    <col min="5900" max="5900" width="5.7109375" style="10" customWidth="1"/>
    <col min="5901" max="5901" width="1.7109375" style="10" customWidth="1"/>
    <col min="5902" max="5903" width="5.7109375" style="10" customWidth="1"/>
    <col min="5904" max="5904" width="1.7109375" style="10" customWidth="1"/>
    <col min="5905" max="5906" width="5.7109375" style="10" customWidth="1"/>
    <col min="5907" max="5907" width="1.7109375" style="10" customWidth="1"/>
    <col min="5908" max="5909" width="5.7109375" style="10" customWidth="1"/>
    <col min="5910" max="5910" width="1.7109375" style="10" customWidth="1"/>
    <col min="5911" max="5912" width="5.7109375" style="10" customWidth="1"/>
    <col min="5913" max="5913" width="1.7109375" style="10" customWidth="1"/>
    <col min="5914" max="5915" width="5.7109375" style="10" customWidth="1"/>
    <col min="5916" max="5916" width="1.7109375" style="10" customWidth="1"/>
    <col min="5917" max="5918" width="5.7109375" style="10" customWidth="1"/>
    <col min="5919" max="5919" width="1.7109375" style="10" customWidth="1"/>
    <col min="5920" max="5920" width="5.7109375" style="10" customWidth="1"/>
    <col min="5921" max="5921" width="6.7109375" style="10" customWidth="1"/>
    <col min="5922" max="5922" width="1.7109375" style="10" customWidth="1"/>
    <col min="5923" max="5923" width="6.7109375" style="10" customWidth="1"/>
    <col min="5924" max="5924" width="5.7109375" style="10" customWidth="1"/>
    <col min="5925" max="5925" width="1.7109375" style="10" customWidth="1"/>
    <col min="5926" max="5927" width="5.7109375" style="10" customWidth="1"/>
    <col min="5928" max="5928" width="1.7109375" style="10" customWidth="1"/>
    <col min="5929" max="5929" width="5.7109375" style="10" customWidth="1"/>
    <col min="5930" max="5930" width="7.7109375" style="10" customWidth="1"/>
    <col min="5931" max="5931" width="10.85546875" style="10" customWidth="1"/>
    <col min="5932" max="5932" width="27.7109375" style="10" customWidth="1"/>
    <col min="5933" max="5936" width="5.7109375" style="10" customWidth="1"/>
    <col min="5937" max="5937" width="8.7109375" style="10" customWidth="1"/>
    <col min="5938" max="5938" width="27.7109375" style="10" customWidth="1"/>
    <col min="5939" max="5942" width="5.7109375" style="10" customWidth="1"/>
    <col min="5943" max="5943" width="8.7109375" style="10" customWidth="1"/>
    <col min="5944" max="5944" width="27.7109375" style="10" customWidth="1"/>
    <col min="5945" max="5949" width="5.7109375" style="10" customWidth="1"/>
    <col min="5950" max="6144" width="11.42578125" style="10"/>
    <col min="6145" max="6145" width="5.7109375" style="10" customWidth="1"/>
    <col min="6146" max="6154" width="0" style="10" hidden="1" customWidth="1"/>
    <col min="6155" max="6155" width="22.7109375" style="10" customWidth="1"/>
    <col min="6156" max="6156" width="5.7109375" style="10" customWidth="1"/>
    <col min="6157" max="6157" width="1.7109375" style="10" customWidth="1"/>
    <col min="6158" max="6159" width="5.7109375" style="10" customWidth="1"/>
    <col min="6160" max="6160" width="1.7109375" style="10" customWidth="1"/>
    <col min="6161" max="6162" width="5.7109375" style="10" customWidth="1"/>
    <col min="6163" max="6163" width="1.7109375" style="10" customWidth="1"/>
    <col min="6164" max="6165" width="5.7109375" style="10" customWidth="1"/>
    <col min="6166" max="6166" width="1.7109375" style="10" customWidth="1"/>
    <col min="6167" max="6168" width="5.7109375" style="10" customWidth="1"/>
    <col min="6169" max="6169" width="1.7109375" style="10" customWidth="1"/>
    <col min="6170" max="6171" width="5.7109375" style="10" customWidth="1"/>
    <col min="6172" max="6172" width="1.7109375" style="10" customWidth="1"/>
    <col min="6173" max="6174" width="5.7109375" style="10" customWidth="1"/>
    <col min="6175" max="6175" width="1.7109375" style="10" customWidth="1"/>
    <col min="6176" max="6176" width="5.7109375" style="10" customWidth="1"/>
    <col min="6177" max="6177" width="6.7109375" style="10" customWidth="1"/>
    <col min="6178" max="6178" width="1.7109375" style="10" customWidth="1"/>
    <col min="6179" max="6179" width="6.7109375" style="10" customWidth="1"/>
    <col min="6180" max="6180" width="5.7109375" style="10" customWidth="1"/>
    <col min="6181" max="6181" width="1.7109375" style="10" customWidth="1"/>
    <col min="6182" max="6183" width="5.7109375" style="10" customWidth="1"/>
    <col min="6184" max="6184" width="1.7109375" style="10" customWidth="1"/>
    <col min="6185" max="6185" width="5.7109375" style="10" customWidth="1"/>
    <col min="6186" max="6186" width="7.7109375" style="10" customWidth="1"/>
    <col min="6187" max="6187" width="10.85546875" style="10" customWidth="1"/>
    <col min="6188" max="6188" width="27.7109375" style="10" customWidth="1"/>
    <col min="6189" max="6192" width="5.7109375" style="10" customWidth="1"/>
    <col min="6193" max="6193" width="8.7109375" style="10" customWidth="1"/>
    <col min="6194" max="6194" width="27.7109375" style="10" customWidth="1"/>
    <col min="6195" max="6198" width="5.7109375" style="10" customWidth="1"/>
    <col min="6199" max="6199" width="8.7109375" style="10" customWidth="1"/>
    <col min="6200" max="6200" width="27.7109375" style="10" customWidth="1"/>
    <col min="6201" max="6205" width="5.7109375" style="10" customWidth="1"/>
    <col min="6206" max="6400" width="11.42578125" style="10"/>
    <col min="6401" max="6401" width="5.7109375" style="10" customWidth="1"/>
    <col min="6402" max="6410" width="0" style="10" hidden="1" customWidth="1"/>
    <col min="6411" max="6411" width="22.7109375" style="10" customWidth="1"/>
    <col min="6412" max="6412" width="5.7109375" style="10" customWidth="1"/>
    <col min="6413" max="6413" width="1.7109375" style="10" customWidth="1"/>
    <col min="6414" max="6415" width="5.7109375" style="10" customWidth="1"/>
    <col min="6416" max="6416" width="1.7109375" style="10" customWidth="1"/>
    <col min="6417" max="6418" width="5.7109375" style="10" customWidth="1"/>
    <col min="6419" max="6419" width="1.7109375" style="10" customWidth="1"/>
    <col min="6420" max="6421" width="5.7109375" style="10" customWidth="1"/>
    <col min="6422" max="6422" width="1.7109375" style="10" customWidth="1"/>
    <col min="6423" max="6424" width="5.7109375" style="10" customWidth="1"/>
    <col min="6425" max="6425" width="1.7109375" style="10" customWidth="1"/>
    <col min="6426" max="6427" width="5.7109375" style="10" customWidth="1"/>
    <col min="6428" max="6428" width="1.7109375" style="10" customWidth="1"/>
    <col min="6429" max="6430" width="5.7109375" style="10" customWidth="1"/>
    <col min="6431" max="6431" width="1.7109375" style="10" customWidth="1"/>
    <col min="6432" max="6432" width="5.7109375" style="10" customWidth="1"/>
    <col min="6433" max="6433" width="6.7109375" style="10" customWidth="1"/>
    <col min="6434" max="6434" width="1.7109375" style="10" customWidth="1"/>
    <col min="6435" max="6435" width="6.7109375" style="10" customWidth="1"/>
    <col min="6436" max="6436" width="5.7109375" style="10" customWidth="1"/>
    <col min="6437" max="6437" width="1.7109375" style="10" customWidth="1"/>
    <col min="6438" max="6439" width="5.7109375" style="10" customWidth="1"/>
    <col min="6440" max="6440" width="1.7109375" style="10" customWidth="1"/>
    <col min="6441" max="6441" width="5.7109375" style="10" customWidth="1"/>
    <col min="6442" max="6442" width="7.7109375" style="10" customWidth="1"/>
    <col min="6443" max="6443" width="10.85546875" style="10" customWidth="1"/>
    <col min="6444" max="6444" width="27.7109375" style="10" customWidth="1"/>
    <col min="6445" max="6448" width="5.7109375" style="10" customWidth="1"/>
    <col min="6449" max="6449" width="8.7109375" style="10" customWidth="1"/>
    <col min="6450" max="6450" width="27.7109375" style="10" customWidth="1"/>
    <col min="6451" max="6454" width="5.7109375" style="10" customWidth="1"/>
    <col min="6455" max="6455" width="8.7109375" style="10" customWidth="1"/>
    <col min="6456" max="6456" width="27.7109375" style="10" customWidth="1"/>
    <col min="6457" max="6461" width="5.7109375" style="10" customWidth="1"/>
    <col min="6462" max="6656" width="11.42578125" style="10"/>
    <col min="6657" max="6657" width="5.7109375" style="10" customWidth="1"/>
    <col min="6658" max="6666" width="0" style="10" hidden="1" customWidth="1"/>
    <col min="6667" max="6667" width="22.7109375" style="10" customWidth="1"/>
    <col min="6668" max="6668" width="5.7109375" style="10" customWidth="1"/>
    <col min="6669" max="6669" width="1.7109375" style="10" customWidth="1"/>
    <col min="6670" max="6671" width="5.7109375" style="10" customWidth="1"/>
    <col min="6672" max="6672" width="1.7109375" style="10" customWidth="1"/>
    <col min="6673" max="6674" width="5.7109375" style="10" customWidth="1"/>
    <col min="6675" max="6675" width="1.7109375" style="10" customWidth="1"/>
    <col min="6676" max="6677" width="5.7109375" style="10" customWidth="1"/>
    <col min="6678" max="6678" width="1.7109375" style="10" customWidth="1"/>
    <col min="6679" max="6680" width="5.7109375" style="10" customWidth="1"/>
    <col min="6681" max="6681" width="1.7109375" style="10" customWidth="1"/>
    <col min="6682" max="6683" width="5.7109375" style="10" customWidth="1"/>
    <col min="6684" max="6684" width="1.7109375" style="10" customWidth="1"/>
    <col min="6685" max="6686" width="5.7109375" style="10" customWidth="1"/>
    <col min="6687" max="6687" width="1.7109375" style="10" customWidth="1"/>
    <col min="6688" max="6688" width="5.7109375" style="10" customWidth="1"/>
    <col min="6689" max="6689" width="6.7109375" style="10" customWidth="1"/>
    <col min="6690" max="6690" width="1.7109375" style="10" customWidth="1"/>
    <col min="6691" max="6691" width="6.7109375" style="10" customWidth="1"/>
    <col min="6692" max="6692" width="5.7109375" style="10" customWidth="1"/>
    <col min="6693" max="6693" width="1.7109375" style="10" customWidth="1"/>
    <col min="6694" max="6695" width="5.7109375" style="10" customWidth="1"/>
    <col min="6696" max="6696" width="1.7109375" style="10" customWidth="1"/>
    <col min="6697" max="6697" width="5.7109375" style="10" customWidth="1"/>
    <col min="6698" max="6698" width="7.7109375" style="10" customWidth="1"/>
    <col min="6699" max="6699" width="10.85546875" style="10" customWidth="1"/>
    <col min="6700" max="6700" width="27.7109375" style="10" customWidth="1"/>
    <col min="6701" max="6704" width="5.7109375" style="10" customWidth="1"/>
    <col min="6705" max="6705" width="8.7109375" style="10" customWidth="1"/>
    <col min="6706" max="6706" width="27.7109375" style="10" customWidth="1"/>
    <col min="6707" max="6710" width="5.7109375" style="10" customWidth="1"/>
    <col min="6711" max="6711" width="8.7109375" style="10" customWidth="1"/>
    <col min="6712" max="6712" width="27.7109375" style="10" customWidth="1"/>
    <col min="6713" max="6717" width="5.7109375" style="10" customWidth="1"/>
    <col min="6718" max="6912" width="11.42578125" style="10"/>
    <col min="6913" max="6913" width="5.7109375" style="10" customWidth="1"/>
    <col min="6914" max="6922" width="0" style="10" hidden="1" customWidth="1"/>
    <col min="6923" max="6923" width="22.7109375" style="10" customWidth="1"/>
    <col min="6924" max="6924" width="5.7109375" style="10" customWidth="1"/>
    <col min="6925" max="6925" width="1.7109375" style="10" customWidth="1"/>
    <col min="6926" max="6927" width="5.7109375" style="10" customWidth="1"/>
    <col min="6928" max="6928" width="1.7109375" style="10" customWidth="1"/>
    <col min="6929" max="6930" width="5.7109375" style="10" customWidth="1"/>
    <col min="6931" max="6931" width="1.7109375" style="10" customWidth="1"/>
    <col min="6932" max="6933" width="5.7109375" style="10" customWidth="1"/>
    <col min="6934" max="6934" width="1.7109375" style="10" customWidth="1"/>
    <col min="6935" max="6936" width="5.7109375" style="10" customWidth="1"/>
    <col min="6937" max="6937" width="1.7109375" style="10" customWidth="1"/>
    <col min="6938" max="6939" width="5.7109375" style="10" customWidth="1"/>
    <col min="6940" max="6940" width="1.7109375" style="10" customWidth="1"/>
    <col min="6941" max="6942" width="5.7109375" style="10" customWidth="1"/>
    <col min="6943" max="6943" width="1.7109375" style="10" customWidth="1"/>
    <col min="6944" max="6944" width="5.7109375" style="10" customWidth="1"/>
    <col min="6945" max="6945" width="6.7109375" style="10" customWidth="1"/>
    <col min="6946" max="6946" width="1.7109375" style="10" customWidth="1"/>
    <col min="6947" max="6947" width="6.7109375" style="10" customWidth="1"/>
    <col min="6948" max="6948" width="5.7109375" style="10" customWidth="1"/>
    <col min="6949" max="6949" width="1.7109375" style="10" customWidth="1"/>
    <col min="6950" max="6951" width="5.7109375" style="10" customWidth="1"/>
    <col min="6952" max="6952" width="1.7109375" style="10" customWidth="1"/>
    <col min="6953" max="6953" width="5.7109375" style="10" customWidth="1"/>
    <col min="6954" max="6954" width="7.7109375" style="10" customWidth="1"/>
    <col min="6955" max="6955" width="10.85546875" style="10" customWidth="1"/>
    <col min="6956" max="6956" width="27.7109375" style="10" customWidth="1"/>
    <col min="6957" max="6960" width="5.7109375" style="10" customWidth="1"/>
    <col min="6961" max="6961" width="8.7109375" style="10" customWidth="1"/>
    <col min="6962" max="6962" width="27.7109375" style="10" customWidth="1"/>
    <col min="6963" max="6966" width="5.7109375" style="10" customWidth="1"/>
    <col min="6967" max="6967" width="8.7109375" style="10" customWidth="1"/>
    <col min="6968" max="6968" width="27.7109375" style="10" customWidth="1"/>
    <col min="6969" max="6973" width="5.7109375" style="10" customWidth="1"/>
    <col min="6974" max="7168" width="11.42578125" style="10"/>
    <col min="7169" max="7169" width="5.7109375" style="10" customWidth="1"/>
    <col min="7170" max="7178" width="0" style="10" hidden="1" customWidth="1"/>
    <col min="7179" max="7179" width="22.7109375" style="10" customWidth="1"/>
    <col min="7180" max="7180" width="5.7109375" style="10" customWidth="1"/>
    <col min="7181" max="7181" width="1.7109375" style="10" customWidth="1"/>
    <col min="7182" max="7183" width="5.7109375" style="10" customWidth="1"/>
    <col min="7184" max="7184" width="1.7109375" style="10" customWidth="1"/>
    <col min="7185" max="7186" width="5.7109375" style="10" customWidth="1"/>
    <col min="7187" max="7187" width="1.7109375" style="10" customWidth="1"/>
    <col min="7188" max="7189" width="5.7109375" style="10" customWidth="1"/>
    <col min="7190" max="7190" width="1.7109375" style="10" customWidth="1"/>
    <col min="7191" max="7192" width="5.7109375" style="10" customWidth="1"/>
    <col min="7193" max="7193" width="1.7109375" style="10" customWidth="1"/>
    <col min="7194" max="7195" width="5.7109375" style="10" customWidth="1"/>
    <col min="7196" max="7196" width="1.7109375" style="10" customWidth="1"/>
    <col min="7197" max="7198" width="5.7109375" style="10" customWidth="1"/>
    <col min="7199" max="7199" width="1.7109375" style="10" customWidth="1"/>
    <col min="7200" max="7200" width="5.7109375" style="10" customWidth="1"/>
    <col min="7201" max="7201" width="6.7109375" style="10" customWidth="1"/>
    <col min="7202" max="7202" width="1.7109375" style="10" customWidth="1"/>
    <col min="7203" max="7203" width="6.7109375" style="10" customWidth="1"/>
    <col min="7204" max="7204" width="5.7109375" style="10" customWidth="1"/>
    <col min="7205" max="7205" width="1.7109375" style="10" customWidth="1"/>
    <col min="7206" max="7207" width="5.7109375" style="10" customWidth="1"/>
    <col min="7208" max="7208" width="1.7109375" style="10" customWidth="1"/>
    <col min="7209" max="7209" width="5.7109375" style="10" customWidth="1"/>
    <col min="7210" max="7210" width="7.7109375" style="10" customWidth="1"/>
    <col min="7211" max="7211" width="10.85546875" style="10" customWidth="1"/>
    <col min="7212" max="7212" width="27.7109375" style="10" customWidth="1"/>
    <col min="7213" max="7216" width="5.7109375" style="10" customWidth="1"/>
    <col min="7217" max="7217" width="8.7109375" style="10" customWidth="1"/>
    <col min="7218" max="7218" width="27.7109375" style="10" customWidth="1"/>
    <col min="7219" max="7222" width="5.7109375" style="10" customWidth="1"/>
    <col min="7223" max="7223" width="8.7109375" style="10" customWidth="1"/>
    <col min="7224" max="7224" width="27.7109375" style="10" customWidth="1"/>
    <col min="7225" max="7229" width="5.7109375" style="10" customWidth="1"/>
    <col min="7230" max="7424" width="11.42578125" style="10"/>
    <col min="7425" max="7425" width="5.7109375" style="10" customWidth="1"/>
    <col min="7426" max="7434" width="0" style="10" hidden="1" customWidth="1"/>
    <col min="7435" max="7435" width="22.7109375" style="10" customWidth="1"/>
    <col min="7436" max="7436" width="5.7109375" style="10" customWidth="1"/>
    <col min="7437" max="7437" width="1.7109375" style="10" customWidth="1"/>
    <col min="7438" max="7439" width="5.7109375" style="10" customWidth="1"/>
    <col min="7440" max="7440" width="1.7109375" style="10" customWidth="1"/>
    <col min="7441" max="7442" width="5.7109375" style="10" customWidth="1"/>
    <col min="7443" max="7443" width="1.7109375" style="10" customWidth="1"/>
    <col min="7444" max="7445" width="5.7109375" style="10" customWidth="1"/>
    <col min="7446" max="7446" width="1.7109375" style="10" customWidth="1"/>
    <col min="7447" max="7448" width="5.7109375" style="10" customWidth="1"/>
    <col min="7449" max="7449" width="1.7109375" style="10" customWidth="1"/>
    <col min="7450" max="7451" width="5.7109375" style="10" customWidth="1"/>
    <col min="7452" max="7452" width="1.7109375" style="10" customWidth="1"/>
    <col min="7453" max="7454" width="5.7109375" style="10" customWidth="1"/>
    <col min="7455" max="7455" width="1.7109375" style="10" customWidth="1"/>
    <col min="7456" max="7456" width="5.7109375" style="10" customWidth="1"/>
    <col min="7457" max="7457" width="6.7109375" style="10" customWidth="1"/>
    <col min="7458" max="7458" width="1.7109375" style="10" customWidth="1"/>
    <col min="7459" max="7459" width="6.7109375" style="10" customWidth="1"/>
    <col min="7460" max="7460" width="5.7109375" style="10" customWidth="1"/>
    <col min="7461" max="7461" width="1.7109375" style="10" customWidth="1"/>
    <col min="7462" max="7463" width="5.7109375" style="10" customWidth="1"/>
    <col min="7464" max="7464" width="1.7109375" style="10" customWidth="1"/>
    <col min="7465" max="7465" width="5.7109375" style="10" customWidth="1"/>
    <col min="7466" max="7466" width="7.7109375" style="10" customWidth="1"/>
    <col min="7467" max="7467" width="10.85546875" style="10" customWidth="1"/>
    <col min="7468" max="7468" width="27.7109375" style="10" customWidth="1"/>
    <col min="7469" max="7472" width="5.7109375" style="10" customWidth="1"/>
    <col min="7473" max="7473" width="8.7109375" style="10" customWidth="1"/>
    <col min="7474" max="7474" width="27.7109375" style="10" customWidth="1"/>
    <col min="7475" max="7478" width="5.7109375" style="10" customWidth="1"/>
    <col min="7479" max="7479" width="8.7109375" style="10" customWidth="1"/>
    <col min="7480" max="7480" width="27.7109375" style="10" customWidth="1"/>
    <col min="7481" max="7485" width="5.7109375" style="10" customWidth="1"/>
    <col min="7486" max="7680" width="11.42578125" style="10"/>
    <col min="7681" max="7681" width="5.7109375" style="10" customWidth="1"/>
    <col min="7682" max="7690" width="0" style="10" hidden="1" customWidth="1"/>
    <col min="7691" max="7691" width="22.7109375" style="10" customWidth="1"/>
    <col min="7692" max="7692" width="5.7109375" style="10" customWidth="1"/>
    <col min="7693" max="7693" width="1.7109375" style="10" customWidth="1"/>
    <col min="7694" max="7695" width="5.7109375" style="10" customWidth="1"/>
    <col min="7696" max="7696" width="1.7109375" style="10" customWidth="1"/>
    <col min="7697" max="7698" width="5.7109375" style="10" customWidth="1"/>
    <col min="7699" max="7699" width="1.7109375" style="10" customWidth="1"/>
    <col min="7700" max="7701" width="5.7109375" style="10" customWidth="1"/>
    <col min="7702" max="7702" width="1.7109375" style="10" customWidth="1"/>
    <col min="7703" max="7704" width="5.7109375" style="10" customWidth="1"/>
    <col min="7705" max="7705" width="1.7109375" style="10" customWidth="1"/>
    <col min="7706" max="7707" width="5.7109375" style="10" customWidth="1"/>
    <col min="7708" max="7708" width="1.7109375" style="10" customWidth="1"/>
    <col min="7709" max="7710" width="5.7109375" style="10" customWidth="1"/>
    <col min="7711" max="7711" width="1.7109375" style="10" customWidth="1"/>
    <col min="7712" max="7712" width="5.7109375" style="10" customWidth="1"/>
    <col min="7713" max="7713" width="6.7109375" style="10" customWidth="1"/>
    <col min="7714" max="7714" width="1.7109375" style="10" customWidth="1"/>
    <col min="7715" max="7715" width="6.7109375" style="10" customWidth="1"/>
    <col min="7716" max="7716" width="5.7109375" style="10" customWidth="1"/>
    <col min="7717" max="7717" width="1.7109375" style="10" customWidth="1"/>
    <col min="7718" max="7719" width="5.7109375" style="10" customWidth="1"/>
    <col min="7720" max="7720" width="1.7109375" style="10" customWidth="1"/>
    <col min="7721" max="7721" width="5.7109375" style="10" customWidth="1"/>
    <col min="7722" max="7722" width="7.7109375" style="10" customWidth="1"/>
    <col min="7723" max="7723" width="10.85546875" style="10" customWidth="1"/>
    <col min="7724" max="7724" width="27.7109375" style="10" customWidth="1"/>
    <col min="7725" max="7728" width="5.7109375" style="10" customWidth="1"/>
    <col min="7729" max="7729" width="8.7109375" style="10" customWidth="1"/>
    <col min="7730" max="7730" width="27.7109375" style="10" customWidth="1"/>
    <col min="7731" max="7734" width="5.7109375" style="10" customWidth="1"/>
    <col min="7735" max="7735" width="8.7109375" style="10" customWidth="1"/>
    <col min="7736" max="7736" width="27.7109375" style="10" customWidth="1"/>
    <col min="7737" max="7741" width="5.7109375" style="10" customWidth="1"/>
    <col min="7742" max="7936" width="11.42578125" style="10"/>
    <col min="7937" max="7937" width="5.7109375" style="10" customWidth="1"/>
    <col min="7938" max="7946" width="0" style="10" hidden="1" customWidth="1"/>
    <col min="7947" max="7947" width="22.7109375" style="10" customWidth="1"/>
    <col min="7948" max="7948" width="5.7109375" style="10" customWidth="1"/>
    <col min="7949" max="7949" width="1.7109375" style="10" customWidth="1"/>
    <col min="7950" max="7951" width="5.7109375" style="10" customWidth="1"/>
    <col min="7952" max="7952" width="1.7109375" style="10" customWidth="1"/>
    <col min="7953" max="7954" width="5.7109375" style="10" customWidth="1"/>
    <col min="7955" max="7955" width="1.7109375" style="10" customWidth="1"/>
    <col min="7956" max="7957" width="5.7109375" style="10" customWidth="1"/>
    <col min="7958" max="7958" width="1.7109375" style="10" customWidth="1"/>
    <col min="7959" max="7960" width="5.7109375" style="10" customWidth="1"/>
    <col min="7961" max="7961" width="1.7109375" style="10" customWidth="1"/>
    <col min="7962" max="7963" width="5.7109375" style="10" customWidth="1"/>
    <col min="7964" max="7964" width="1.7109375" style="10" customWidth="1"/>
    <col min="7965" max="7966" width="5.7109375" style="10" customWidth="1"/>
    <col min="7967" max="7967" width="1.7109375" style="10" customWidth="1"/>
    <col min="7968" max="7968" width="5.7109375" style="10" customWidth="1"/>
    <col min="7969" max="7969" width="6.7109375" style="10" customWidth="1"/>
    <col min="7970" max="7970" width="1.7109375" style="10" customWidth="1"/>
    <col min="7971" max="7971" width="6.7109375" style="10" customWidth="1"/>
    <col min="7972" max="7972" width="5.7109375" style="10" customWidth="1"/>
    <col min="7973" max="7973" width="1.7109375" style="10" customWidth="1"/>
    <col min="7974" max="7975" width="5.7109375" style="10" customWidth="1"/>
    <col min="7976" max="7976" width="1.7109375" style="10" customWidth="1"/>
    <col min="7977" max="7977" width="5.7109375" style="10" customWidth="1"/>
    <col min="7978" max="7978" width="7.7109375" style="10" customWidth="1"/>
    <col min="7979" max="7979" width="10.85546875" style="10" customWidth="1"/>
    <col min="7980" max="7980" width="27.7109375" style="10" customWidth="1"/>
    <col min="7981" max="7984" width="5.7109375" style="10" customWidth="1"/>
    <col min="7985" max="7985" width="8.7109375" style="10" customWidth="1"/>
    <col min="7986" max="7986" width="27.7109375" style="10" customWidth="1"/>
    <col min="7987" max="7990" width="5.7109375" style="10" customWidth="1"/>
    <col min="7991" max="7991" width="8.7109375" style="10" customWidth="1"/>
    <col min="7992" max="7992" width="27.7109375" style="10" customWidth="1"/>
    <col min="7993" max="7997" width="5.7109375" style="10" customWidth="1"/>
    <col min="7998" max="8192" width="11.42578125" style="10"/>
    <col min="8193" max="8193" width="5.7109375" style="10" customWidth="1"/>
    <col min="8194" max="8202" width="0" style="10" hidden="1" customWidth="1"/>
    <col min="8203" max="8203" width="22.7109375" style="10" customWidth="1"/>
    <col min="8204" max="8204" width="5.7109375" style="10" customWidth="1"/>
    <col min="8205" max="8205" width="1.7109375" style="10" customWidth="1"/>
    <col min="8206" max="8207" width="5.7109375" style="10" customWidth="1"/>
    <col min="8208" max="8208" width="1.7109375" style="10" customWidth="1"/>
    <col min="8209" max="8210" width="5.7109375" style="10" customWidth="1"/>
    <col min="8211" max="8211" width="1.7109375" style="10" customWidth="1"/>
    <col min="8212" max="8213" width="5.7109375" style="10" customWidth="1"/>
    <col min="8214" max="8214" width="1.7109375" style="10" customWidth="1"/>
    <col min="8215" max="8216" width="5.7109375" style="10" customWidth="1"/>
    <col min="8217" max="8217" width="1.7109375" style="10" customWidth="1"/>
    <col min="8218" max="8219" width="5.7109375" style="10" customWidth="1"/>
    <col min="8220" max="8220" width="1.7109375" style="10" customWidth="1"/>
    <col min="8221" max="8222" width="5.7109375" style="10" customWidth="1"/>
    <col min="8223" max="8223" width="1.7109375" style="10" customWidth="1"/>
    <col min="8224" max="8224" width="5.7109375" style="10" customWidth="1"/>
    <col min="8225" max="8225" width="6.7109375" style="10" customWidth="1"/>
    <col min="8226" max="8226" width="1.7109375" style="10" customWidth="1"/>
    <col min="8227" max="8227" width="6.7109375" style="10" customWidth="1"/>
    <col min="8228" max="8228" width="5.7109375" style="10" customWidth="1"/>
    <col min="8229" max="8229" width="1.7109375" style="10" customWidth="1"/>
    <col min="8230" max="8231" width="5.7109375" style="10" customWidth="1"/>
    <col min="8232" max="8232" width="1.7109375" style="10" customWidth="1"/>
    <col min="8233" max="8233" width="5.7109375" style="10" customWidth="1"/>
    <col min="8234" max="8234" width="7.7109375" style="10" customWidth="1"/>
    <col min="8235" max="8235" width="10.85546875" style="10" customWidth="1"/>
    <col min="8236" max="8236" width="27.7109375" style="10" customWidth="1"/>
    <col min="8237" max="8240" width="5.7109375" style="10" customWidth="1"/>
    <col min="8241" max="8241" width="8.7109375" style="10" customWidth="1"/>
    <col min="8242" max="8242" width="27.7109375" style="10" customWidth="1"/>
    <col min="8243" max="8246" width="5.7109375" style="10" customWidth="1"/>
    <col min="8247" max="8247" width="8.7109375" style="10" customWidth="1"/>
    <col min="8248" max="8248" width="27.7109375" style="10" customWidth="1"/>
    <col min="8249" max="8253" width="5.7109375" style="10" customWidth="1"/>
    <col min="8254" max="8448" width="11.42578125" style="10"/>
    <col min="8449" max="8449" width="5.7109375" style="10" customWidth="1"/>
    <col min="8450" max="8458" width="0" style="10" hidden="1" customWidth="1"/>
    <col min="8459" max="8459" width="22.7109375" style="10" customWidth="1"/>
    <col min="8460" max="8460" width="5.7109375" style="10" customWidth="1"/>
    <col min="8461" max="8461" width="1.7109375" style="10" customWidth="1"/>
    <col min="8462" max="8463" width="5.7109375" style="10" customWidth="1"/>
    <col min="8464" max="8464" width="1.7109375" style="10" customWidth="1"/>
    <col min="8465" max="8466" width="5.7109375" style="10" customWidth="1"/>
    <col min="8467" max="8467" width="1.7109375" style="10" customWidth="1"/>
    <col min="8468" max="8469" width="5.7109375" style="10" customWidth="1"/>
    <col min="8470" max="8470" width="1.7109375" style="10" customWidth="1"/>
    <col min="8471" max="8472" width="5.7109375" style="10" customWidth="1"/>
    <col min="8473" max="8473" width="1.7109375" style="10" customWidth="1"/>
    <col min="8474" max="8475" width="5.7109375" style="10" customWidth="1"/>
    <col min="8476" max="8476" width="1.7109375" style="10" customWidth="1"/>
    <col min="8477" max="8478" width="5.7109375" style="10" customWidth="1"/>
    <col min="8479" max="8479" width="1.7109375" style="10" customWidth="1"/>
    <col min="8480" max="8480" width="5.7109375" style="10" customWidth="1"/>
    <col min="8481" max="8481" width="6.7109375" style="10" customWidth="1"/>
    <col min="8482" max="8482" width="1.7109375" style="10" customWidth="1"/>
    <col min="8483" max="8483" width="6.7109375" style="10" customWidth="1"/>
    <col min="8484" max="8484" width="5.7109375" style="10" customWidth="1"/>
    <col min="8485" max="8485" width="1.7109375" style="10" customWidth="1"/>
    <col min="8486" max="8487" width="5.7109375" style="10" customWidth="1"/>
    <col min="8488" max="8488" width="1.7109375" style="10" customWidth="1"/>
    <col min="8489" max="8489" width="5.7109375" style="10" customWidth="1"/>
    <col min="8490" max="8490" width="7.7109375" style="10" customWidth="1"/>
    <col min="8491" max="8491" width="10.85546875" style="10" customWidth="1"/>
    <col min="8492" max="8492" width="27.7109375" style="10" customWidth="1"/>
    <col min="8493" max="8496" width="5.7109375" style="10" customWidth="1"/>
    <col min="8497" max="8497" width="8.7109375" style="10" customWidth="1"/>
    <col min="8498" max="8498" width="27.7109375" style="10" customWidth="1"/>
    <col min="8499" max="8502" width="5.7109375" style="10" customWidth="1"/>
    <col min="8503" max="8503" width="8.7109375" style="10" customWidth="1"/>
    <col min="8504" max="8504" width="27.7109375" style="10" customWidth="1"/>
    <col min="8505" max="8509" width="5.7109375" style="10" customWidth="1"/>
    <col min="8510" max="8704" width="11.42578125" style="10"/>
    <col min="8705" max="8705" width="5.7109375" style="10" customWidth="1"/>
    <col min="8706" max="8714" width="0" style="10" hidden="1" customWidth="1"/>
    <col min="8715" max="8715" width="22.7109375" style="10" customWidth="1"/>
    <col min="8716" max="8716" width="5.7109375" style="10" customWidth="1"/>
    <col min="8717" max="8717" width="1.7109375" style="10" customWidth="1"/>
    <col min="8718" max="8719" width="5.7109375" style="10" customWidth="1"/>
    <col min="8720" max="8720" width="1.7109375" style="10" customWidth="1"/>
    <col min="8721" max="8722" width="5.7109375" style="10" customWidth="1"/>
    <col min="8723" max="8723" width="1.7109375" style="10" customWidth="1"/>
    <col min="8724" max="8725" width="5.7109375" style="10" customWidth="1"/>
    <col min="8726" max="8726" width="1.7109375" style="10" customWidth="1"/>
    <col min="8727" max="8728" width="5.7109375" style="10" customWidth="1"/>
    <col min="8729" max="8729" width="1.7109375" style="10" customWidth="1"/>
    <col min="8730" max="8731" width="5.7109375" style="10" customWidth="1"/>
    <col min="8732" max="8732" width="1.7109375" style="10" customWidth="1"/>
    <col min="8733" max="8734" width="5.7109375" style="10" customWidth="1"/>
    <col min="8735" max="8735" width="1.7109375" style="10" customWidth="1"/>
    <col min="8736" max="8736" width="5.7109375" style="10" customWidth="1"/>
    <col min="8737" max="8737" width="6.7109375" style="10" customWidth="1"/>
    <col min="8738" max="8738" width="1.7109375" style="10" customWidth="1"/>
    <col min="8739" max="8739" width="6.7109375" style="10" customWidth="1"/>
    <col min="8740" max="8740" width="5.7109375" style="10" customWidth="1"/>
    <col min="8741" max="8741" width="1.7109375" style="10" customWidth="1"/>
    <col min="8742" max="8743" width="5.7109375" style="10" customWidth="1"/>
    <col min="8744" max="8744" width="1.7109375" style="10" customWidth="1"/>
    <col min="8745" max="8745" width="5.7109375" style="10" customWidth="1"/>
    <col min="8746" max="8746" width="7.7109375" style="10" customWidth="1"/>
    <col min="8747" max="8747" width="10.85546875" style="10" customWidth="1"/>
    <col min="8748" max="8748" width="27.7109375" style="10" customWidth="1"/>
    <col min="8749" max="8752" width="5.7109375" style="10" customWidth="1"/>
    <col min="8753" max="8753" width="8.7109375" style="10" customWidth="1"/>
    <col min="8754" max="8754" width="27.7109375" style="10" customWidth="1"/>
    <col min="8755" max="8758" width="5.7109375" style="10" customWidth="1"/>
    <col min="8759" max="8759" width="8.7109375" style="10" customWidth="1"/>
    <col min="8760" max="8760" width="27.7109375" style="10" customWidth="1"/>
    <col min="8761" max="8765" width="5.7109375" style="10" customWidth="1"/>
    <col min="8766" max="8960" width="11.42578125" style="10"/>
    <col min="8961" max="8961" width="5.7109375" style="10" customWidth="1"/>
    <col min="8962" max="8970" width="0" style="10" hidden="1" customWidth="1"/>
    <col min="8971" max="8971" width="22.7109375" style="10" customWidth="1"/>
    <col min="8972" max="8972" width="5.7109375" style="10" customWidth="1"/>
    <col min="8973" max="8973" width="1.7109375" style="10" customWidth="1"/>
    <col min="8974" max="8975" width="5.7109375" style="10" customWidth="1"/>
    <col min="8976" max="8976" width="1.7109375" style="10" customWidth="1"/>
    <col min="8977" max="8978" width="5.7109375" style="10" customWidth="1"/>
    <col min="8979" max="8979" width="1.7109375" style="10" customWidth="1"/>
    <col min="8980" max="8981" width="5.7109375" style="10" customWidth="1"/>
    <col min="8982" max="8982" width="1.7109375" style="10" customWidth="1"/>
    <col min="8983" max="8984" width="5.7109375" style="10" customWidth="1"/>
    <col min="8985" max="8985" width="1.7109375" style="10" customWidth="1"/>
    <col min="8986" max="8987" width="5.7109375" style="10" customWidth="1"/>
    <col min="8988" max="8988" width="1.7109375" style="10" customWidth="1"/>
    <col min="8989" max="8990" width="5.7109375" style="10" customWidth="1"/>
    <col min="8991" max="8991" width="1.7109375" style="10" customWidth="1"/>
    <col min="8992" max="8992" width="5.7109375" style="10" customWidth="1"/>
    <col min="8993" max="8993" width="6.7109375" style="10" customWidth="1"/>
    <col min="8994" max="8994" width="1.7109375" style="10" customWidth="1"/>
    <col min="8995" max="8995" width="6.7109375" style="10" customWidth="1"/>
    <col min="8996" max="8996" width="5.7109375" style="10" customWidth="1"/>
    <col min="8997" max="8997" width="1.7109375" style="10" customWidth="1"/>
    <col min="8998" max="8999" width="5.7109375" style="10" customWidth="1"/>
    <col min="9000" max="9000" width="1.7109375" style="10" customWidth="1"/>
    <col min="9001" max="9001" width="5.7109375" style="10" customWidth="1"/>
    <col min="9002" max="9002" width="7.7109375" style="10" customWidth="1"/>
    <col min="9003" max="9003" width="10.85546875" style="10" customWidth="1"/>
    <col min="9004" max="9004" width="27.7109375" style="10" customWidth="1"/>
    <col min="9005" max="9008" width="5.7109375" style="10" customWidth="1"/>
    <col min="9009" max="9009" width="8.7109375" style="10" customWidth="1"/>
    <col min="9010" max="9010" width="27.7109375" style="10" customWidth="1"/>
    <col min="9011" max="9014" width="5.7109375" style="10" customWidth="1"/>
    <col min="9015" max="9015" width="8.7109375" style="10" customWidth="1"/>
    <col min="9016" max="9016" width="27.7109375" style="10" customWidth="1"/>
    <col min="9017" max="9021" width="5.7109375" style="10" customWidth="1"/>
    <col min="9022" max="9216" width="11.42578125" style="10"/>
    <col min="9217" max="9217" width="5.7109375" style="10" customWidth="1"/>
    <col min="9218" max="9226" width="0" style="10" hidden="1" customWidth="1"/>
    <col min="9227" max="9227" width="22.7109375" style="10" customWidth="1"/>
    <col min="9228" max="9228" width="5.7109375" style="10" customWidth="1"/>
    <col min="9229" max="9229" width="1.7109375" style="10" customWidth="1"/>
    <col min="9230" max="9231" width="5.7109375" style="10" customWidth="1"/>
    <col min="9232" max="9232" width="1.7109375" style="10" customWidth="1"/>
    <col min="9233" max="9234" width="5.7109375" style="10" customWidth="1"/>
    <col min="9235" max="9235" width="1.7109375" style="10" customWidth="1"/>
    <col min="9236" max="9237" width="5.7109375" style="10" customWidth="1"/>
    <col min="9238" max="9238" width="1.7109375" style="10" customWidth="1"/>
    <col min="9239" max="9240" width="5.7109375" style="10" customWidth="1"/>
    <col min="9241" max="9241" width="1.7109375" style="10" customWidth="1"/>
    <col min="9242" max="9243" width="5.7109375" style="10" customWidth="1"/>
    <col min="9244" max="9244" width="1.7109375" style="10" customWidth="1"/>
    <col min="9245" max="9246" width="5.7109375" style="10" customWidth="1"/>
    <col min="9247" max="9247" width="1.7109375" style="10" customWidth="1"/>
    <col min="9248" max="9248" width="5.7109375" style="10" customWidth="1"/>
    <col min="9249" max="9249" width="6.7109375" style="10" customWidth="1"/>
    <col min="9250" max="9250" width="1.7109375" style="10" customWidth="1"/>
    <col min="9251" max="9251" width="6.7109375" style="10" customWidth="1"/>
    <col min="9252" max="9252" width="5.7109375" style="10" customWidth="1"/>
    <col min="9253" max="9253" width="1.7109375" style="10" customWidth="1"/>
    <col min="9254" max="9255" width="5.7109375" style="10" customWidth="1"/>
    <col min="9256" max="9256" width="1.7109375" style="10" customWidth="1"/>
    <col min="9257" max="9257" width="5.7109375" style="10" customWidth="1"/>
    <col min="9258" max="9258" width="7.7109375" style="10" customWidth="1"/>
    <col min="9259" max="9259" width="10.85546875" style="10" customWidth="1"/>
    <col min="9260" max="9260" width="27.7109375" style="10" customWidth="1"/>
    <col min="9261" max="9264" width="5.7109375" style="10" customWidth="1"/>
    <col min="9265" max="9265" width="8.7109375" style="10" customWidth="1"/>
    <col min="9266" max="9266" width="27.7109375" style="10" customWidth="1"/>
    <col min="9267" max="9270" width="5.7109375" style="10" customWidth="1"/>
    <col min="9271" max="9271" width="8.7109375" style="10" customWidth="1"/>
    <col min="9272" max="9272" width="27.7109375" style="10" customWidth="1"/>
    <col min="9273" max="9277" width="5.7109375" style="10" customWidth="1"/>
    <col min="9278" max="9472" width="11.42578125" style="10"/>
    <col min="9473" max="9473" width="5.7109375" style="10" customWidth="1"/>
    <col min="9474" max="9482" width="0" style="10" hidden="1" customWidth="1"/>
    <col min="9483" max="9483" width="22.7109375" style="10" customWidth="1"/>
    <col min="9484" max="9484" width="5.7109375" style="10" customWidth="1"/>
    <col min="9485" max="9485" width="1.7109375" style="10" customWidth="1"/>
    <col min="9486" max="9487" width="5.7109375" style="10" customWidth="1"/>
    <col min="9488" max="9488" width="1.7109375" style="10" customWidth="1"/>
    <col min="9489" max="9490" width="5.7109375" style="10" customWidth="1"/>
    <col min="9491" max="9491" width="1.7109375" style="10" customWidth="1"/>
    <col min="9492" max="9493" width="5.7109375" style="10" customWidth="1"/>
    <col min="9494" max="9494" width="1.7109375" style="10" customWidth="1"/>
    <col min="9495" max="9496" width="5.7109375" style="10" customWidth="1"/>
    <col min="9497" max="9497" width="1.7109375" style="10" customWidth="1"/>
    <col min="9498" max="9499" width="5.7109375" style="10" customWidth="1"/>
    <col min="9500" max="9500" width="1.7109375" style="10" customWidth="1"/>
    <col min="9501" max="9502" width="5.7109375" style="10" customWidth="1"/>
    <col min="9503" max="9503" width="1.7109375" style="10" customWidth="1"/>
    <col min="9504" max="9504" width="5.7109375" style="10" customWidth="1"/>
    <col min="9505" max="9505" width="6.7109375" style="10" customWidth="1"/>
    <col min="9506" max="9506" width="1.7109375" style="10" customWidth="1"/>
    <col min="9507" max="9507" width="6.7109375" style="10" customWidth="1"/>
    <col min="9508" max="9508" width="5.7109375" style="10" customWidth="1"/>
    <col min="9509" max="9509" width="1.7109375" style="10" customWidth="1"/>
    <col min="9510" max="9511" width="5.7109375" style="10" customWidth="1"/>
    <col min="9512" max="9512" width="1.7109375" style="10" customWidth="1"/>
    <col min="9513" max="9513" width="5.7109375" style="10" customWidth="1"/>
    <col min="9514" max="9514" width="7.7109375" style="10" customWidth="1"/>
    <col min="9515" max="9515" width="10.85546875" style="10" customWidth="1"/>
    <col min="9516" max="9516" width="27.7109375" style="10" customWidth="1"/>
    <col min="9517" max="9520" width="5.7109375" style="10" customWidth="1"/>
    <col min="9521" max="9521" width="8.7109375" style="10" customWidth="1"/>
    <col min="9522" max="9522" width="27.7109375" style="10" customWidth="1"/>
    <col min="9523" max="9526" width="5.7109375" style="10" customWidth="1"/>
    <col min="9527" max="9527" width="8.7109375" style="10" customWidth="1"/>
    <col min="9528" max="9528" width="27.7109375" style="10" customWidth="1"/>
    <col min="9529" max="9533" width="5.7109375" style="10" customWidth="1"/>
    <col min="9534" max="9728" width="11.42578125" style="10"/>
    <col min="9729" max="9729" width="5.7109375" style="10" customWidth="1"/>
    <col min="9730" max="9738" width="0" style="10" hidden="1" customWidth="1"/>
    <col min="9739" max="9739" width="22.7109375" style="10" customWidth="1"/>
    <col min="9740" max="9740" width="5.7109375" style="10" customWidth="1"/>
    <col min="9741" max="9741" width="1.7109375" style="10" customWidth="1"/>
    <col min="9742" max="9743" width="5.7109375" style="10" customWidth="1"/>
    <col min="9744" max="9744" width="1.7109375" style="10" customWidth="1"/>
    <col min="9745" max="9746" width="5.7109375" style="10" customWidth="1"/>
    <col min="9747" max="9747" width="1.7109375" style="10" customWidth="1"/>
    <col min="9748" max="9749" width="5.7109375" style="10" customWidth="1"/>
    <col min="9750" max="9750" width="1.7109375" style="10" customWidth="1"/>
    <col min="9751" max="9752" width="5.7109375" style="10" customWidth="1"/>
    <col min="9753" max="9753" width="1.7109375" style="10" customWidth="1"/>
    <col min="9754" max="9755" width="5.7109375" style="10" customWidth="1"/>
    <col min="9756" max="9756" width="1.7109375" style="10" customWidth="1"/>
    <col min="9757" max="9758" width="5.7109375" style="10" customWidth="1"/>
    <col min="9759" max="9759" width="1.7109375" style="10" customWidth="1"/>
    <col min="9760" max="9760" width="5.7109375" style="10" customWidth="1"/>
    <col min="9761" max="9761" width="6.7109375" style="10" customWidth="1"/>
    <col min="9762" max="9762" width="1.7109375" style="10" customWidth="1"/>
    <col min="9763" max="9763" width="6.7109375" style="10" customWidth="1"/>
    <col min="9764" max="9764" width="5.7109375" style="10" customWidth="1"/>
    <col min="9765" max="9765" width="1.7109375" style="10" customWidth="1"/>
    <col min="9766" max="9767" width="5.7109375" style="10" customWidth="1"/>
    <col min="9768" max="9768" width="1.7109375" style="10" customWidth="1"/>
    <col min="9769" max="9769" width="5.7109375" style="10" customWidth="1"/>
    <col min="9770" max="9770" width="7.7109375" style="10" customWidth="1"/>
    <col min="9771" max="9771" width="10.85546875" style="10" customWidth="1"/>
    <col min="9772" max="9772" width="27.7109375" style="10" customWidth="1"/>
    <col min="9773" max="9776" width="5.7109375" style="10" customWidth="1"/>
    <col min="9777" max="9777" width="8.7109375" style="10" customWidth="1"/>
    <col min="9778" max="9778" width="27.7109375" style="10" customWidth="1"/>
    <col min="9779" max="9782" width="5.7109375" style="10" customWidth="1"/>
    <col min="9783" max="9783" width="8.7109375" style="10" customWidth="1"/>
    <col min="9784" max="9784" width="27.7109375" style="10" customWidth="1"/>
    <col min="9785" max="9789" width="5.7109375" style="10" customWidth="1"/>
    <col min="9790" max="9984" width="11.42578125" style="10"/>
    <col min="9985" max="9985" width="5.7109375" style="10" customWidth="1"/>
    <col min="9986" max="9994" width="0" style="10" hidden="1" customWidth="1"/>
    <col min="9995" max="9995" width="22.7109375" style="10" customWidth="1"/>
    <col min="9996" max="9996" width="5.7109375" style="10" customWidth="1"/>
    <col min="9997" max="9997" width="1.7109375" style="10" customWidth="1"/>
    <col min="9998" max="9999" width="5.7109375" style="10" customWidth="1"/>
    <col min="10000" max="10000" width="1.7109375" style="10" customWidth="1"/>
    <col min="10001" max="10002" width="5.7109375" style="10" customWidth="1"/>
    <col min="10003" max="10003" width="1.7109375" style="10" customWidth="1"/>
    <col min="10004" max="10005" width="5.7109375" style="10" customWidth="1"/>
    <col min="10006" max="10006" width="1.7109375" style="10" customWidth="1"/>
    <col min="10007" max="10008" width="5.7109375" style="10" customWidth="1"/>
    <col min="10009" max="10009" width="1.7109375" style="10" customWidth="1"/>
    <col min="10010" max="10011" width="5.7109375" style="10" customWidth="1"/>
    <col min="10012" max="10012" width="1.7109375" style="10" customWidth="1"/>
    <col min="10013" max="10014" width="5.7109375" style="10" customWidth="1"/>
    <col min="10015" max="10015" width="1.7109375" style="10" customWidth="1"/>
    <col min="10016" max="10016" width="5.7109375" style="10" customWidth="1"/>
    <col min="10017" max="10017" width="6.7109375" style="10" customWidth="1"/>
    <col min="10018" max="10018" width="1.7109375" style="10" customWidth="1"/>
    <col min="10019" max="10019" width="6.7109375" style="10" customWidth="1"/>
    <col min="10020" max="10020" width="5.7109375" style="10" customWidth="1"/>
    <col min="10021" max="10021" width="1.7109375" style="10" customWidth="1"/>
    <col min="10022" max="10023" width="5.7109375" style="10" customWidth="1"/>
    <col min="10024" max="10024" width="1.7109375" style="10" customWidth="1"/>
    <col min="10025" max="10025" width="5.7109375" style="10" customWidth="1"/>
    <col min="10026" max="10026" width="7.7109375" style="10" customWidth="1"/>
    <col min="10027" max="10027" width="10.85546875" style="10" customWidth="1"/>
    <col min="10028" max="10028" width="27.7109375" style="10" customWidth="1"/>
    <col min="10029" max="10032" width="5.7109375" style="10" customWidth="1"/>
    <col min="10033" max="10033" width="8.7109375" style="10" customWidth="1"/>
    <col min="10034" max="10034" width="27.7109375" style="10" customWidth="1"/>
    <col min="10035" max="10038" width="5.7109375" style="10" customWidth="1"/>
    <col min="10039" max="10039" width="8.7109375" style="10" customWidth="1"/>
    <col min="10040" max="10040" width="27.7109375" style="10" customWidth="1"/>
    <col min="10041" max="10045" width="5.7109375" style="10" customWidth="1"/>
    <col min="10046" max="10240" width="11.42578125" style="10"/>
    <col min="10241" max="10241" width="5.7109375" style="10" customWidth="1"/>
    <col min="10242" max="10250" width="0" style="10" hidden="1" customWidth="1"/>
    <col min="10251" max="10251" width="22.7109375" style="10" customWidth="1"/>
    <col min="10252" max="10252" width="5.7109375" style="10" customWidth="1"/>
    <col min="10253" max="10253" width="1.7109375" style="10" customWidth="1"/>
    <col min="10254" max="10255" width="5.7109375" style="10" customWidth="1"/>
    <col min="10256" max="10256" width="1.7109375" style="10" customWidth="1"/>
    <col min="10257" max="10258" width="5.7109375" style="10" customWidth="1"/>
    <col min="10259" max="10259" width="1.7109375" style="10" customWidth="1"/>
    <col min="10260" max="10261" width="5.7109375" style="10" customWidth="1"/>
    <col min="10262" max="10262" width="1.7109375" style="10" customWidth="1"/>
    <col min="10263" max="10264" width="5.7109375" style="10" customWidth="1"/>
    <col min="10265" max="10265" width="1.7109375" style="10" customWidth="1"/>
    <col min="10266" max="10267" width="5.7109375" style="10" customWidth="1"/>
    <col min="10268" max="10268" width="1.7109375" style="10" customWidth="1"/>
    <col min="10269" max="10270" width="5.7109375" style="10" customWidth="1"/>
    <col min="10271" max="10271" width="1.7109375" style="10" customWidth="1"/>
    <col min="10272" max="10272" width="5.7109375" style="10" customWidth="1"/>
    <col min="10273" max="10273" width="6.7109375" style="10" customWidth="1"/>
    <col min="10274" max="10274" width="1.7109375" style="10" customWidth="1"/>
    <col min="10275" max="10275" width="6.7109375" style="10" customWidth="1"/>
    <col min="10276" max="10276" width="5.7109375" style="10" customWidth="1"/>
    <col min="10277" max="10277" width="1.7109375" style="10" customWidth="1"/>
    <col min="10278" max="10279" width="5.7109375" style="10" customWidth="1"/>
    <col min="10280" max="10280" width="1.7109375" style="10" customWidth="1"/>
    <col min="10281" max="10281" width="5.7109375" style="10" customWidth="1"/>
    <col min="10282" max="10282" width="7.7109375" style="10" customWidth="1"/>
    <col min="10283" max="10283" width="10.85546875" style="10" customWidth="1"/>
    <col min="10284" max="10284" width="27.7109375" style="10" customWidth="1"/>
    <col min="10285" max="10288" width="5.7109375" style="10" customWidth="1"/>
    <col min="10289" max="10289" width="8.7109375" style="10" customWidth="1"/>
    <col min="10290" max="10290" width="27.7109375" style="10" customWidth="1"/>
    <col min="10291" max="10294" width="5.7109375" style="10" customWidth="1"/>
    <col min="10295" max="10295" width="8.7109375" style="10" customWidth="1"/>
    <col min="10296" max="10296" width="27.7109375" style="10" customWidth="1"/>
    <col min="10297" max="10301" width="5.7109375" style="10" customWidth="1"/>
    <col min="10302" max="10496" width="11.42578125" style="10"/>
    <col min="10497" max="10497" width="5.7109375" style="10" customWidth="1"/>
    <col min="10498" max="10506" width="0" style="10" hidden="1" customWidth="1"/>
    <col min="10507" max="10507" width="22.7109375" style="10" customWidth="1"/>
    <col min="10508" max="10508" width="5.7109375" style="10" customWidth="1"/>
    <col min="10509" max="10509" width="1.7109375" style="10" customWidth="1"/>
    <col min="10510" max="10511" width="5.7109375" style="10" customWidth="1"/>
    <col min="10512" max="10512" width="1.7109375" style="10" customWidth="1"/>
    <col min="10513" max="10514" width="5.7109375" style="10" customWidth="1"/>
    <col min="10515" max="10515" width="1.7109375" style="10" customWidth="1"/>
    <col min="10516" max="10517" width="5.7109375" style="10" customWidth="1"/>
    <col min="10518" max="10518" width="1.7109375" style="10" customWidth="1"/>
    <col min="10519" max="10520" width="5.7109375" style="10" customWidth="1"/>
    <col min="10521" max="10521" width="1.7109375" style="10" customWidth="1"/>
    <col min="10522" max="10523" width="5.7109375" style="10" customWidth="1"/>
    <col min="10524" max="10524" width="1.7109375" style="10" customWidth="1"/>
    <col min="10525" max="10526" width="5.7109375" style="10" customWidth="1"/>
    <col min="10527" max="10527" width="1.7109375" style="10" customWidth="1"/>
    <col min="10528" max="10528" width="5.7109375" style="10" customWidth="1"/>
    <col min="10529" max="10529" width="6.7109375" style="10" customWidth="1"/>
    <col min="10530" max="10530" width="1.7109375" style="10" customWidth="1"/>
    <col min="10531" max="10531" width="6.7109375" style="10" customWidth="1"/>
    <col min="10532" max="10532" width="5.7109375" style="10" customWidth="1"/>
    <col min="10533" max="10533" width="1.7109375" style="10" customWidth="1"/>
    <col min="10534" max="10535" width="5.7109375" style="10" customWidth="1"/>
    <col min="10536" max="10536" width="1.7109375" style="10" customWidth="1"/>
    <col min="10537" max="10537" width="5.7109375" style="10" customWidth="1"/>
    <col min="10538" max="10538" width="7.7109375" style="10" customWidth="1"/>
    <col min="10539" max="10539" width="10.85546875" style="10" customWidth="1"/>
    <col min="10540" max="10540" width="27.7109375" style="10" customWidth="1"/>
    <col min="10541" max="10544" width="5.7109375" style="10" customWidth="1"/>
    <col min="10545" max="10545" width="8.7109375" style="10" customWidth="1"/>
    <col min="10546" max="10546" width="27.7109375" style="10" customWidth="1"/>
    <col min="10547" max="10550" width="5.7109375" style="10" customWidth="1"/>
    <col min="10551" max="10551" width="8.7109375" style="10" customWidth="1"/>
    <col min="10552" max="10552" width="27.7109375" style="10" customWidth="1"/>
    <col min="10553" max="10557" width="5.7109375" style="10" customWidth="1"/>
    <col min="10558" max="10752" width="11.42578125" style="10"/>
    <col min="10753" max="10753" width="5.7109375" style="10" customWidth="1"/>
    <col min="10754" max="10762" width="0" style="10" hidden="1" customWidth="1"/>
    <col min="10763" max="10763" width="22.7109375" style="10" customWidth="1"/>
    <col min="10764" max="10764" width="5.7109375" style="10" customWidth="1"/>
    <col min="10765" max="10765" width="1.7109375" style="10" customWidth="1"/>
    <col min="10766" max="10767" width="5.7109375" style="10" customWidth="1"/>
    <col min="10768" max="10768" width="1.7109375" style="10" customWidth="1"/>
    <col min="10769" max="10770" width="5.7109375" style="10" customWidth="1"/>
    <col min="10771" max="10771" width="1.7109375" style="10" customWidth="1"/>
    <col min="10772" max="10773" width="5.7109375" style="10" customWidth="1"/>
    <col min="10774" max="10774" width="1.7109375" style="10" customWidth="1"/>
    <col min="10775" max="10776" width="5.7109375" style="10" customWidth="1"/>
    <col min="10777" max="10777" width="1.7109375" style="10" customWidth="1"/>
    <col min="10778" max="10779" width="5.7109375" style="10" customWidth="1"/>
    <col min="10780" max="10780" width="1.7109375" style="10" customWidth="1"/>
    <col min="10781" max="10782" width="5.7109375" style="10" customWidth="1"/>
    <col min="10783" max="10783" width="1.7109375" style="10" customWidth="1"/>
    <col min="10784" max="10784" width="5.7109375" style="10" customWidth="1"/>
    <col min="10785" max="10785" width="6.7109375" style="10" customWidth="1"/>
    <col min="10786" max="10786" width="1.7109375" style="10" customWidth="1"/>
    <col min="10787" max="10787" width="6.7109375" style="10" customWidth="1"/>
    <col min="10788" max="10788" width="5.7109375" style="10" customWidth="1"/>
    <col min="10789" max="10789" width="1.7109375" style="10" customWidth="1"/>
    <col min="10790" max="10791" width="5.7109375" style="10" customWidth="1"/>
    <col min="10792" max="10792" width="1.7109375" style="10" customWidth="1"/>
    <col min="10793" max="10793" width="5.7109375" style="10" customWidth="1"/>
    <col min="10794" max="10794" width="7.7109375" style="10" customWidth="1"/>
    <col min="10795" max="10795" width="10.85546875" style="10" customWidth="1"/>
    <col min="10796" max="10796" width="27.7109375" style="10" customWidth="1"/>
    <col min="10797" max="10800" width="5.7109375" style="10" customWidth="1"/>
    <col min="10801" max="10801" width="8.7109375" style="10" customWidth="1"/>
    <col min="10802" max="10802" width="27.7109375" style="10" customWidth="1"/>
    <col min="10803" max="10806" width="5.7109375" style="10" customWidth="1"/>
    <col min="10807" max="10807" width="8.7109375" style="10" customWidth="1"/>
    <col min="10808" max="10808" width="27.7109375" style="10" customWidth="1"/>
    <col min="10809" max="10813" width="5.7109375" style="10" customWidth="1"/>
    <col min="10814" max="11008" width="11.42578125" style="10"/>
    <col min="11009" max="11009" width="5.7109375" style="10" customWidth="1"/>
    <col min="11010" max="11018" width="0" style="10" hidden="1" customWidth="1"/>
    <col min="11019" max="11019" width="22.7109375" style="10" customWidth="1"/>
    <col min="11020" max="11020" width="5.7109375" style="10" customWidth="1"/>
    <col min="11021" max="11021" width="1.7109375" style="10" customWidth="1"/>
    <col min="11022" max="11023" width="5.7109375" style="10" customWidth="1"/>
    <col min="11024" max="11024" width="1.7109375" style="10" customWidth="1"/>
    <col min="11025" max="11026" width="5.7109375" style="10" customWidth="1"/>
    <col min="11027" max="11027" width="1.7109375" style="10" customWidth="1"/>
    <col min="11028" max="11029" width="5.7109375" style="10" customWidth="1"/>
    <col min="11030" max="11030" width="1.7109375" style="10" customWidth="1"/>
    <col min="11031" max="11032" width="5.7109375" style="10" customWidth="1"/>
    <col min="11033" max="11033" width="1.7109375" style="10" customWidth="1"/>
    <col min="11034" max="11035" width="5.7109375" style="10" customWidth="1"/>
    <col min="11036" max="11036" width="1.7109375" style="10" customWidth="1"/>
    <col min="11037" max="11038" width="5.7109375" style="10" customWidth="1"/>
    <col min="11039" max="11039" width="1.7109375" style="10" customWidth="1"/>
    <col min="11040" max="11040" width="5.7109375" style="10" customWidth="1"/>
    <col min="11041" max="11041" width="6.7109375" style="10" customWidth="1"/>
    <col min="11042" max="11042" width="1.7109375" style="10" customWidth="1"/>
    <col min="11043" max="11043" width="6.7109375" style="10" customWidth="1"/>
    <col min="11044" max="11044" width="5.7109375" style="10" customWidth="1"/>
    <col min="11045" max="11045" width="1.7109375" style="10" customWidth="1"/>
    <col min="11046" max="11047" width="5.7109375" style="10" customWidth="1"/>
    <col min="11048" max="11048" width="1.7109375" style="10" customWidth="1"/>
    <col min="11049" max="11049" width="5.7109375" style="10" customWidth="1"/>
    <col min="11050" max="11050" width="7.7109375" style="10" customWidth="1"/>
    <col min="11051" max="11051" width="10.85546875" style="10" customWidth="1"/>
    <col min="11052" max="11052" width="27.7109375" style="10" customWidth="1"/>
    <col min="11053" max="11056" width="5.7109375" style="10" customWidth="1"/>
    <col min="11057" max="11057" width="8.7109375" style="10" customWidth="1"/>
    <col min="11058" max="11058" width="27.7109375" style="10" customWidth="1"/>
    <col min="11059" max="11062" width="5.7109375" style="10" customWidth="1"/>
    <col min="11063" max="11063" width="8.7109375" style="10" customWidth="1"/>
    <col min="11064" max="11064" width="27.7109375" style="10" customWidth="1"/>
    <col min="11065" max="11069" width="5.7109375" style="10" customWidth="1"/>
    <col min="11070" max="11264" width="11.42578125" style="10"/>
    <col min="11265" max="11265" width="5.7109375" style="10" customWidth="1"/>
    <col min="11266" max="11274" width="0" style="10" hidden="1" customWidth="1"/>
    <col min="11275" max="11275" width="22.7109375" style="10" customWidth="1"/>
    <col min="11276" max="11276" width="5.7109375" style="10" customWidth="1"/>
    <col min="11277" max="11277" width="1.7109375" style="10" customWidth="1"/>
    <col min="11278" max="11279" width="5.7109375" style="10" customWidth="1"/>
    <col min="11280" max="11280" width="1.7109375" style="10" customWidth="1"/>
    <col min="11281" max="11282" width="5.7109375" style="10" customWidth="1"/>
    <col min="11283" max="11283" width="1.7109375" style="10" customWidth="1"/>
    <col min="11284" max="11285" width="5.7109375" style="10" customWidth="1"/>
    <col min="11286" max="11286" width="1.7109375" style="10" customWidth="1"/>
    <col min="11287" max="11288" width="5.7109375" style="10" customWidth="1"/>
    <col min="11289" max="11289" width="1.7109375" style="10" customWidth="1"/>
    <col min="11290" max="11291" width="5.7109375" style="10" customWidth="1"/>
    <col min="11292" max="11292" width="1.7109375" style="10" customWidth="1"/>
    <col min="11293" max="11294" width="5.7109375" style="10" customWidth="1"/>
    <col min="11295" max="11295" width="1.7109375" style="10" customWidth="1"/>
    <col min="11296" max="11296" width="5.7109375" style="10" customWidth="1"/>
    <col min="11297" max="11297" width="6.7109375" style="10" customWidth="1"/>
    <col min="11298" max="11298" width="1.7109375" style="10" customWidth="1"/>
    <col min="11299" max="11299" width="6.7109375" style="10" customWidth="1"/>
    <col min="11300" max="11300" width="5.7109375" style="10" customWidth="1"/>
    <col min="11301" max="11301" width="1.7109375" style="10" customWidth="1"/>
    <col min="11302" max="11303" width="5.7109375" style="10" customWidth="1"/>
    <col min="11304" max="11304" width="1.7109375" style="10" customWidth="1"/>
    <col min="11305" max="11305" width="5.7109375" style="10" customWidth="1"/>
    <col min="11306" max="11306" width="7.7109375" style="10" customWidth="1"/>
    <col min="11307" max="11307" width="10.85546875" style="10" customWidth="1"/>
    <col min="11308" max="11308" width="27.7109375" style="10" customWidth="1"/>
    <col min="11309" max="11312" width="5.7109375" style="10" customWidth="1"/>
    <col min="11313" max="11313" width="8.7109375" style="10" customWidth="1"/>
    <col min="11314" max="11314" width="27.7109375" style="10" customWidth="1"/>
    <col min="11315" max="11318" width="5.7109375" style="10" customWidth="1"/>
    <col min="11319" max="11319" width="8.7109375" style="10" customWidth="1"/>
    <col min="11320" max="11320" width="27.7109375" style="10" customWidth="1"/>
    <col min="11321" max="11325" width="5.7109375" style="10" customWidth="1"/>
    <col min="11326" max="11520" width="11.42578125" style="10"/>
    <col min="11521" max="11521" width="5.7109375" style="10" customWidth="1"/>
    <col min="11522" max="11530" width="0" style="10" hidden="1" customWidth="1"/>
    <col min="11531" max="11531" width="22.7109375" style="10" customWidth="1"/>
    <col min="11532" max="11532" width="5.7109375" style="10" customWidth="1"/>
    <col min="11533" max="11533" width="1.7109375" style="10" customWidth="1"/>
    <col min="11534" max="11535" width="5.7109375" style="10" customWidth="1"/>
    <col min="11536" max="11536" width="1.7109375" style="10" customWidth="1"/>
    <col min="11537" max="11538" width="5.7109375" style="10" customWidth="1"/>
    <col min="11539" max="11539" width="1.7109375" style="10" customWidth="1"/>
    <col min="11540" max="11541" width="5.7109375" style="10" customWidth="1"/>
    <col min="11542" max="11542" width="1.7109375" style="10" customWidth="1"/>
    <col min="11543" max="11544" width="5.7109375" style="10" customWidth="1"/>
    <col min="11545" max="11545" width="1.7109375" style="10" customWidth="1"/>
    <col min="11546" max="11547" width="5.7109375" style="10" customWidth="1"/>
    <col min="11548" max="11548" width="1.7109375" style="10" customWidth="1"/>
    <col min="11549" max="11550" width="5.7109375" style="10" customWidth="1"/>
    <col min="11551" max="11551" width="1.7109375" style="10" customWidth="1"/>
    <col min="11552" max="11552" width="5.7109375" style="10" customWidth="1"/>
    <col min="11553" max="11553" width="6.7109375" style="10" customWidth="1"/>
    <col min="11554" max="11554" width="1.7109375" style="10" customWidth="1"/>
    <col min="11555" max="11555" width="6.7109375" style="10" customWidth="1"/>
    <col min="11556" max="11556" width="5.7109375" style="10" customWidth="1"/>
    <col min="11557" max="11557" width="1.7109375" style="10" customWidth="1"/>
    <col min="11558" max="11559" width="5.7109375" style="10" customWidth="1"/>
    <col min="11560" max="11560" width="1.7109375" style="10" customWidth="1"/>
    <col min="11561" max="11561" width="5.7109375" style="10" customWidth="1"/>
    <col min="11562" max="11562" width="7.7109375" style="10" customWidth="1"/>
    <col min="11563" max="11563" width="10.85546875" style="10" customWidth="1"/>
    <col min="11564" max="11564" width="27.7109375" style="10" customWidth="1"/>
    <col min="11565" max="11568" width="5.7109375" style="10" customWidth="1"/>
    <col min="11569" max="11569" width="8.7109375" style="10" customWidth="1"/>
    <col min="11570" max="11570" width="27.7109375" style="10" customWidth="1"/>
    <col min="11571" max="11574" width="5.7109375" style="10" customWidth="1"/>
    <col min="11575" max="11575" width="8.7109375" style="10" customWidth="1"/>
    <col min="11576" max="11576" width="27.7109375" style="10" customWidth="1"/>
    <col min="11577" max="11581" width="5.7109375" style="10" customWidth="1"/>
    <col min="11582" max="11776" width="11.42578125" style="10"/>
    <col min="11777" max="11777" width="5.7109375" style="10" customWidth="1"/>
    <col min="11778" max="11786" width="0" style="10" hidden="1" customWidth="1"/>
    <col min="11787" max="11787" width="22.7109375" style="10" customWidth="1"/>
    <col min="11788" max="11788" width="5.7109375" style="10" customWidth="1"/>
    <col min="11789" max="11789" width="1.7109375" style="10" customWidth="1"/>
    <col min="11790" max="11791" width="5.7109375" style="10" customWidth="1"/>
    <col min="11792" max="11792" width="1.7109375" style="10" customWidth="1"/>
    <col min="11793" max="11794" width="5.7109375" style="10" customWidth="1"/>
    <col min="11795" max="11795" width="1.7109375" style="10" customWidth="1"/>
    <col min="11796" max="11797" width="5.7109375" style="10" customWidth="1"/>
    <col min="11798" max="11798" width="1.7109375" style="10" customWidth="1"/>
    <col min="11799" max="11800" width="5.7109375" style="10" customWidth="1"/>
    <col min="11801" max="11801" width="1.7109375" style="10" customWidth="1"/>
    <col min="11802" max="11803" width="5.7109375" style="10" customWidth="1"/>
    <col min="11804" max="11804" width="1.7109375" style="10" customWidth="1"/>
    <col min="11805" max="11806" width="5.7109375" style="10" customWidth="1"/>
    <col min="11807" max="11807" width="1.7109375" style="10" customWidth="1"/>
    <col min="11808" max="11808" width="5.7109375" style="10" customWidth="1"/>
    <col min="11809" max="11809" width="6.7109375" style="10" customWidth="1"/>
    <col min="11810" max="11810" width="1.7109375" style="10" customWidth="1"/>
    <col min="11811" max="11811" width="6.7109375" style="10" customWidth="1"/>
    <col min="11812" max="11812" width="5.7109375" style="10" customWidth="1"/>
    <col min="11813" max="11813" width="1.7109375" style="10" customWidth="1"/>
    <col min="11814" max="11815" width="5.7109375" style="10" customWidth="1"/>
    <col min="11816" max="11816" width="1.7109375" style="10" customWidth="1"/>
    <col min="11817" max="11817" width="5.7109375" style="10" customWidth="1"/>
    <col min="11818" max="11818" width="7.7109375" style="10" customWidth="1"/>
    <col min="11819" max="11819" width="10.85546875" style="10" customWidth="1"/>
    <col min="11820" max="11820" width="27.7109375" style="10" customWidth="1"/>
    <col min="11821" max="11824" width="5.7109375" style="10" customWidth="1"/>
    <col min="11825" max="11825" width="8.7109375" style="10" customWidth="1"/>
    <col min="11826" max="11826" width="27.7109375" style="10" customWidth="1"/>
    <col min="11827" max="11830" width="5.7109375" style="10" customWidth="1"/>
    <col min="11831" max="11831" width="8.7109375" style="10" customWidth="1"/>
    <col min="11832" max="11832" width="27.7109375" style="10" customWidth="1"/>
    <col min="11833" max="11837" width="5.7109375" style="10" customWidth="1"/>
    <col min="11838" max="12032" width="11.42578125" style="10"/>
    <col min="12033" max="12033" width="5.7109375" style="10" customWidth="1"/>
    <col min="12034" max="12042" width="0" style="10" hidden="1" customWidth="1"/>
    <col min="12043" max="12043" width="22.7109375" style="10" customWidth="1"/>
    <col min="12044" max="12044" width="5.7109375" style="10" customWidth="1"/>
    <col min="12045" max="12045" width="1.7109375" style="10" customWidth="1"/>
    <col min="12046" max="12047" width="5.7109375" style="10" customWidth="1"/>
    <col min="12048" max="12048" width="1.7109375" style="10" customWidth="1"/>
    <col min="12049" max="12050" width="5.7109375" style="10" customWidth="1"/>
    <col min="12051" max="12051" width="1.7109375" style="10" customWidth="1"/>
    <col min="12052" max="12053" width="5.7109375" style="10" customWidth="1"/>
    <col min="12054" max="12054" width="1.7109375" style="10" customWidth="1"/>
    <col min="12055" max="12056" width="5.7109375" style="10" customWidth="1"/>
    <col min="12057" max="12057" width="1.7109375" style="10" customWidth="1"/>
    <col min="12058" max="12059" width="5.7109375" style="10" customWidth="1"/>
    <col min="12060" max="12060" width="1.7109375" style="10" customWidth="1"/>
    <col min="12061" max="12062" width="5.7109375" style="10" customWidth="1"/>
    <col min="12063" max="12063" width="1.7109375" style="10" customWidth="1"/>
    <col min="12064" max="12064" width="5.7109375" style="10" customWidth="1"/>
    <col min="12065" max="12065" width="6.7109375" style="10" customWidth="1"/>
    <col min="12066" max="12066" width="1.7109375" style="10" customWidth="1"/>
    <col min="12067" max="12067" width="6.7109375" style="10" customWidth="1"/>
    <col min="12068" max="12068" width="5.7109375" style="10" customWidth="1"/>
    <col min="12069" max="12069" width="1.7109375" style="10" customWidth="1"/>
    <col min="12070" max="12071" width="5.7109375" style="10" customWidth="1"/>
    <col min="12072" max="12072" width="1.7109375" style="10" customWidth="1"/>
    <col min="12073" max="12073" width="5.7109375" style="10" customWidth="1"/>
    <col min="12074" max="12074" width="7.7109375" style="10" customWidth="1"/>
    <col min="12075" max="12075" width="10.85546875" style="10" customWidth="1"/>
    <col min="12076" max="12076" width="27.7109375" style="10" customWidth="1"/>
    <col min="12077" max="12080" width="5.7109375" style="10" customWidth="1"/>
    <col min="12081" max="12081" width="8.7109375" style="10" customWidth="1"/>
    <col min="12082" max="12082" width="27.7109375" style="10" customWidth="1"/>
    <col min="12083" max="12086" width="5.7109375" style="10" customWidth="1"/>
    <col min="12087" max="12087" width="8.7109375" style="10" customWidth="1"/>
    <col min="12088" max="12088" width="27.7109375" style="10" customWidth="1"/>
    <col min="12089" max="12093" width="5.7109375" style="10" customWidth="1"/>
    <col min="12094" max="12288" width="11.42578125" style="10"/>
    <col min="12289" max="12289" width="5.7109375" style="10" customWidth="1"/>
    <col min="12290" max="12298" width="0" style="10" hidden="1" customWidth="1"/>
    <col min="12299" max="12299" width="22.7109375" style="10" customWidth="1"/>
    <col min="12300" max="12300" width="5.7109375" style="10" customWidth="1"/>
    <col min="12301" max="12301" width="1.7109375" style="10" customWidth="1"/>
    <col min="12302" max="12303" width="5.7109375" style="10" customWidth="1"/>
    <col min="12304" max="12304" width="1.7109375" style="10" customWidth="1"/>
    <col min="12305" max="12306" width="5.7109375" style="10" customWidth="1"/>
    <col min="12307" max="12307" width="1.7109375" style="10" customWidth="1"/>
    <col min="12308" max="12309" width="5.7109375" style="10" customWidth="1"/>
    <col min="12310" max="12310" width="1.7109375" style="10" customWidth="1"/>
    <col min="12311" max="12312" width="5.7109375" style="10" customWidth="1"/>
    <col min="12313" max="12313" width="1.7109375" style="10" customWidth="1"/>
    <col min="12314" max="12315" width="5.7109375" style="10" customWidth="1"/>
    <col min="12316" max="12316" width="1.7109375" style="10" customWidth="1"/>
    <col min="12317" max="12318" width="5.7109375" style="10" customWidth="1"/>
    <col min="12319" max="12319" width="1.7109375" style="10" customWidth="1"/>
    <col min="12320" max="12320" width="5.7109375" style="10" customWidth="1"/>
    <col min="12321" max="12321" width="6.7109375" style="10" customWidth="1"/>
    <col min="12322" max="12322" width="1.7109375" style="10" customWidth="1"/>
    <col min="12323" max="12323" width="6.7109375" style="10" customWidth="1"/>
    <col min="12324" max="12324" width="5.7109375" style="10" customWidth="1"/>
    <col min="12325" max="12325" width="1.7109375" style="10" customWidth="1"/>
    <col min="12326" max="12327" width="5.7109375" style="10" customWidth="1"/>
    <col min="12328" max="12328" width="1.7109375" style="10" customWidth="1"/>
    <col min="12329" max="12329" width="5.7109375" style="10" customWidth="1"/>
    <col min="12330" max="12330" width="7.7109375" style="10" customWidth="1"/>
    <col min="12331" max="12331" width="10.85546875" style="10" customWidth="1"/>
    <col min="12332" max="12332" width="27.7109375" style="10" customWidth="1"/>
    <col min="12333" max="12336" width="5.7109375" style="10" customWidth="1"/>
    <col min="12337" max="12337" width="8.7109375" style="10" customWidth="1"/>
    <col min="12338" max="12338" width="27.7109375" style="10" customWidth="1"/>
    <col min="12339" max="12342" width="5.7109375" style="10" customWidth="1"/>
    <col min="12343" max="12343" width="8.7109375" style="10" customWidth="1"/>
    <col min="12344" max="12344" width="27.7109375" style="10" customWidth="1"/>
    <col min="12345" max="12349" width="5.7109375" style="10" customWidth="1"/>
    <col min="12350" max="12544" width="11.42578125" style="10"/>
    <col min="12545" max="12545" width="5.7109375" style="10" customWidth="1"/>
    <col min="12546" max="12554" width="0" style="10" hidden="1" customWidth="1"/>
    <col min="12555" max="12555" width="22.7109375" style="10" customWidth="1"/>
    <col min="12556" max="12556" width="5.7109375" style="10" customWidth="1"/>
    <col min="12557" max="12557" width="1.7109375" style="10" customWidth="1"/>
    <col min="12558" max="12559" width="5.7109375" style="10" customWidth="1"/>
    <col min="12560" max="12560" width="1.7109375" style="10" customWidth="1"/>
    <col min="12561" max="12562" width="5.7109375" style="10" customWidth="1"/>
    <col min="12563" max="12563" width="1.7109375" style="10" customWidth="1"/>
    <col min="12564" max="12565" width="5.7109375" style="10" customWidth="1"/>
    <col min="12566" max="12566" width="1.7109375" style="10" customWidth="1"/>
    <col min="12567" max="12568" width="5.7109375" style="10" customWidth="1"/>
    <col min="12569" max="12569" width="1.7109375" style="10" customWidth="1"/>
    <col min="12570" max="12571" width="5.7109375" style="10" customWidth="1"/>
    <col min="12572" max="12572" width="1.7109375" style="10" customWidth="1"/>
    <col min="12573" max="12574" width="5.7109375" style="10" customWidth="1"/>
    <col min="12575" max="12575" width="1.7109375" style="10" customWidth="1"/>
    <col min="12576" max="12576" width="5.7109375" style="10" customWidth="1"/>
    <col min="12577" max="12577" width="6.7109375" style="10" customWidth="1"/>
    <col min="12578" max="12578" width="1.7109375" style="10" customWidth="1"/>
    <col min="12579" max="12579" width="6.7109375" style="10" customWidth="1"/>
    <col min="12580" max="12580" width="5.7109375" style="10" customWidth="1"/>
    <col min="12581" max="12581" width="1.7109375" style="10" customWidth="1"/>
    <col min="12582" max="12583" width="5.7109375" style="10" customWidth="1"/>
    <col min="12584" max="12584" width="1.7109375" style="10" customWidth="1"/>
    <col min="12585" max="12585" width="5.7109375" style="10" customWidth="1"/>
    <col min="12586" max="12586" width="7.7109375" style="10" customWidth="1"/>
    <col min="12587" max="12587" width="10.85546875" style="10" customWidth="1"/>
    <col min="12588" max="12588" width="27.7109375" style="10" customWidth="1"/>
    <col min="12589" max="12592" width="5.7109375" style="10" customWidth="1"/>
    <col min="12593" max="12593" width="8.7109375" style="10" customWidth="1"/>
    <col min="12594" max="12594" width="27.7109375" style="10" customWidth="1"/>
    <col min="12595" max="12598" width="5.7109375" style="10" customWidth="1"/>
    <col min="12599" max="12599" width="8.7109375" style="10" customWidth="1"/>
    <col min="12600" max="12600" width="27.7109375" style="10" customWidth="1"/>
    <col min="12601" max="12605" width="5.7109375" style="10" customWidth="1"/>
    <col min="12606" max="12800" width="11.42578125" style="10"/>
    <col min="12801" max="12801" width="5.7109375" style="10" customWidth="1"/>
    <col min="12802" max="12810" width="0" style="10" hidden="1" customWidth="1"/>
    <col min="12811" max="12811" width="22.7109375" style="10" customWidth="1"/>
    <col min="12812" max="12812" width="5.7109375" style="10" customWidth="1"/>
    <col min="12813" max="12813" width="1.7109375" style="10" customWidth="1"/>
    <col min="12814" max="12815" width="5.7109375" style="10" customWidth="1"/>
    <col min="12816" max="12816" width="1.7109375" style="10" customWidth="1"/>
    <col min="12817" max="12818" width="5.7109375" style="10" customWidth="1"/>
    <col min="12819" max="12819" width="1.7109375" style="10" customWidth="1"/>
    <col min="12820" max="12821" width="5.7109375" style="10" customWidth="1"/>
    <col min="12822" max="12822" width="1.7109375" style="10" customWidth="1"/>
    <col min="12823" max="12824" width="5.7109375" style="10" customWidth="1"/>
    <col min="12825" max="12825" width="1.7109375" style="10" customWidth="1"/>
    <col min="12826" max="12827" width="5.7109375" style="10" customWidth="1"/>
    <col min="12828" max="12828" width="1.7109375" style="10" customWidth="1"/>
    <col min="12829" max="12830" width="5.7109375" style="10" customWidth="1"/>
    <col min="12831" max="12831" width="1.7109375" style="10" customWidth="1"/>
    <col min="12832" max="12832" width="5.7109375" style="10" customWidth="1"/>
    <col min="12833" max="12833" width="6.7109375" style="10" customWidth="1"/>
    <col min="12834" max="12834" width="1.7109375" style="10" customWidth="1"/>
    <col min="12835" max="12835" width="6.7109375" style="10" customWidth="1"/>
    <col min="12836" max="12836" width="5.7109375" style="10" customWidth="1"/>
    <col min="12837" max="12837" width="1.7109375" style="10" customWidth="1"/>
    <col min="12838" max="12839" width="5.7109375" style="10" customWidth="1"/>
    <col min="12840" max="12840" width="1.7109375" style="10" customWidth="1"/>
    <col min="12841" max="12841" width="5.7109375" style="10" customWidth="1"/>
    <col min="12842" max="12842" width="7.7109375" style="10" customWidth="1"/>
    <col min="12843" max="12843" width="10.85546875" style="10" customWidth="1"/>
    <col min="12844" max="12844" width="27.7109375" style="10" customWidth="1"/>
    <col min="12845" max="12848" width="5.7109375" style="10" customWidth="1"/>
    <col min="12849" max="12849" width="8.7109375" style="10" customWidth="1"/>
    <col min="12850" max="12850" width="27.7109375" style="10" customWidth="1"/>
    <col min="12851" max="12854" width="5.7109375" style="10" customWidth="1"/>
    <col min="12855" max="12855" width="8.7109375" style="10" customWidth="1"/>
    <col min="12856" max="12856" width="27.7109375" style="10" customWidth="1"/>
    <col min="12857" max="12861" width="5.7109375" style="10" customWidth="1"/>
    <col min="12862" max="13056" width="11.42578125" style="10"/>
    <col min="13057" max="13057" width="5.7109375" style="10" customWidth="1"/>
    <col min="13058" max="13066" width="0" style="10" hidden="1" customWidth="1"/>
    <col min="13067" max="13067" width="22.7109375" style="10" customWidth="1"/>
    <col min="13068" max="13068" width="5.7109375" style="10" customWidth="1"/>
    <col min="13069" max="13069" width="1.7109375" style="10" customWidth="1"/>
    <col min="13070" max="13071" width="5.7109375" style="10" customWidth="1"/>
    <col min="13072" max="13072" width="1.7109375" style="10" customWidth="1"/>
    <col min="13073" max="13074" width="5.7109375" style="10" customWidth="1"/>
    <col min="13075" max="13075" width="1.7109375" style="10" customWidth="1"/>
    <col min="13076" max="13077" width="5.7109375" style="10" customWidth="1"/>
    <col min="13078" max="13078" width="1.7109375" style="10" customWidth="1"/>
    <col min="13079" max="13080" width="5.7109375" style="10" customWidth="1"/>
    <col min="13081" max="13081" width="1.7109375" style="10" customWidth="1"/>
    <col min="13082" max="13083" width="5.7109375" style="10" customWidth="1"/>
    <col min="13084" max="13084" width="1.7109375" style="10" customWidth="1"/>
    <col min="13085" max="13086" width="5.7109375" style="10" customWidth="1"/>
    <col min="13087" max="13087" width="1.7109375" style="10" customWidth="1"/>
    <col min="13088" max="13088" width="5.7109375" style="10" customWidth="1"/>
    <col min="13089" max="13089" width="6.7109375" style="10" customWidth="1"/>
    <col min="13090" max="13090" width="1.7109375" style="10" customWidth="1"/>
    <col min="13091" max="13091" width="6.7109375" style="10" customWidth="1"/>
    <col min="13092" max="13092" width="5.7109375" style="10" customWidth="1"/>
    <col min="13093" max="13093" width="1.7109375" style="10" customWidth="1"/>
    <col min="13094" max="13095" width="5.7109375" style="10" customWidth="1"/>
    <col min="13096" max="13096" width="1.7109375" style="10" customWidth="1"/>
    <col min="13097" max="13097" width="5.7109375" style="10" customWidth="1"/>
    <col min="13098" max="13098" width="7.7109375" style="10" customWidth="1"/>
    <col min="13099" max="13099" width="10.85546875" style="10" customWidth="1"/>
    <col min="13100" max="13100" width="27.7109375" style="10" customWidth="1"/>
    <col min="13101" max="13104" width="5.7109375" style="10" customWidth="1"/>
    <col min="13105" max="13105" width="8.7109375" style="10" customWidth="1"/>
    <col min="13106" max="13106" width="27.7109375" style="10" customWidth="1"/>
    <col min="13107" max="13110" width="5.7109375" style="10" customWidth="1"/>
    <col min="13111" max="13111" width="8.7109375" style="10" customWidth="1"/>
    <col min="13112" max="13112" width="27.7109375" style="10" customWidth="1"/>
    <col min="13113" max="13117" width="5.7109375" style="10" customWidth="1"/>
    <col min="13118" max="13312" width="11.42578125" style="10"/>
    <col min="13313" max="13313" width="5.7109375" style="10" customWidth="1"/>
    <col min="13314" max="13322" width="0" style="10" hidden="1" customWidth="1"/>
    <col min="13323" max="13323" width="22.7109375" style="10" customWidth="1"/>
    <col min="13324" max="13324" width="5.7109375" style="10" customWidth="1"/>
    <col min="13325" max="13325" width="1.7109375" style="10" customWidth="1"/>
    <col min="13326" max="13327" width="5.7109375" style="10" customWidth="1"/>
    <col min="13328" max="13328" width="1.7109375" style="10" customWidth="1"/>
    <col min="13329" max="13330" width="5.7109375" style="10" customWidth="1"/>
    <col min="13331" max="13331" width="1.7109375" style="10" customWidth="1"/>
    <col min="13332" max="13333" width="5.7109375" style="10" customWidth="1"/>
    <col min="13334" max="13334" width="1.7109375" style="10" customWidth="1"/>
    <col min="13335" max="13336" width="5.7109375" style="10" customWidth="1"/>
    <col min="13337" max="13337" width="1.7109375" style="10" customWidth="1"/>
    <col min="13338" max="13339" width="5.7109375" style="10" customWidth="1"/>
    <col min="13340" max="13340" width="1.7109375" style="10" customWidth="1"/>
    <col min="13341" max="13342" width="5.7109375" style="10" customWidth="1"/>
    <col min="13343" max="13343" width="1.7109375" style="10" customWidth="1"/>
    <col min="13344" max="13344" width="5.7109375" style="10" customWidth="1"/>
    <col min="13345" max="13345" width="6.7109375" style="10" customWidth="1"/>
    <col min="13346" max="13346" width="1.7109375" style="10" customWidth="1"/>
    <col min="13347" max="13347" width="6.7109375" style="10" customWidth="1"/>
    <col min="13348" max="13348" width="5.7109375" style="10" customWidth="1"/>
    <col min="13349" max="13349" width="1.7109375" style="10" customWidth="1"/>
    <col min="13350" max="13351" width="5.7109375" style="10" customWidth="1"/>
    <col min="13352" max="13352" width="1.7109375" style="10" customWidth="1"/>
    <col min="13353" max="13353" width="5.7109375" style="10" customWidth="1"/>
    <col min="13354" max="13354" width="7.7109375" style="10" customWidth="1"/>
    <col min="13355" max="13355" width="10.85546875" style="10" customWidth="1"/>
    <col min="13356" max="13356" width="27.7109375" style="10" customWidth="1"/>
    <col min="13357" max="13360" width="5.7109375" style="10" customWidth="1"/>
    <col min="13361" max="13361" width="8.7109375" style="10" customWidth="1"/>
    <col min="13362" max="13362" width="27.7109375" style="10" customWidth="1"/>
    <col min="13363" max="13366" width="5.7109375" style="10" customWidth="1"/>
    <col min="13367" max="13367" width="8.7109375" style="10" customWidth="1"/>
    <col min="13368" max="13368" width="27.7109375" style="10" customWidth="1"/>
    <col min="13369" max="13373" width="5.7109375" style="10" customWidth="1"/>
    <col min="13374" max="13568" width="11.42578125" style="10"/>
    <col min="13569" max="13569" width="5.7109375" style="10" customWidth="1"/>
    <col min="13570" max="13578" width="0" style="10" hidden="1" customWidth="1"/>
    <col min="13579" max="13579" width="22.7109375" style="10" customWidth="1"/>
    <col min="13580" max="13580" width="5.7109375" style="10" customWidth="1"/>
    <col min="13581" max="13581" width="1.7109375" style="10" customWidth="1"/>
    <col min="13582" max="13583" width="5.7109375" style="10" customWidth="1"/>
    <col min="13584" max="13584" width="1.7109375" style="10" customWidth="1"/>
    <col min="13585" max="13586" width="5.7109375" style="10" customWidth="1"/>
    <col min="13587" max="13587" width="1.7109375" style="10" customWidth="1"/>
    <col min="13588" max="13589" width="5.7109375" style="10" customWidth="1"/>
    <col min="13590" max="13590" width="1.7109375" style="10" customWidth="1"/>
    <col min="13591" max="13592" width="5.7109375" style="10" customWidth="1"/>
    <col min="13593" max="13593" width="1.7109375" style="10" customWidth="1"/>
    <col min="13594" max="13595" width="5.7109375" style="10" customWidth="1"/>
    <col min="13596" max="13596" width="1.7109375" style="10" customWidth="1"/>
    <col min="13597" max="13598" width="5.7109375" style="10" customWidth="1"/>
    <col min="13599" max="13599" width="1.7109375" style="10" customWidth="1"/>
    <col min="13600" max="13600" width="5.7109375" style="10" customWidth="1"/>
    <col min="13601" max="13601" width="6.7109375" style="10" customWidth="1"/>
    <col min="13602" max="13602" width="1.7109375" style="10" customWidth="1"/>
    <col min="13603" max="13603" width="6.7109375" style="10" customWidth="1"/>
    <col min="13604" max="13604" width="5.7109375" style="10" customWidth="1"/>
    <col min="13605" max="13605" width="1.7109375" style="10" customWidth="1"/>
    <col min="13606" max="13607" width="5.7109375" style="10" customWidth="1"/>
    <col min="13608" max="13608" width="1.7109375" style="10" customWidth="1"/>
    <col min="13609" max="13609" width="5.7109375" style="10" customWidth="1"/>
    <col min="13610" max="13610" width="7.7109375" style="10" customWidth="1"/>
    <col min="13611" max="13611" width="10.85546875" style="10" customWidth="1"/>
    <col min="13612" max="13612" width="27.7109375" style="10" customWidth="1"/>
    <col min="13613" max="13616" width="5.7109375" style="10" customWidth="1"/>
    <col min="13617" max="13617" width="8.7109375" style="10" customWidth="1"/>
    <col min="13618" max="13618" width="27.7109375" style="10" customWidth="1"/>
    <col min="13619" max="13622" width="5.7109375" style="10" customWidth="1"/>
    <col min="13623" max="13623" width="8.7109375" style="10" customWidth="1"/>
    <col min="13624" max="13624" width="27.7109375" style="10" customWidth="1"/>
    <col min="13625" max="13629" width="5.7109375" style="10" customWidth="1"/>
    <col min="13630" max="13824" width="11.42578125" style="10"/>
    <col min="13825" max="13825" width="5.7109375" style="10" customWidth="1"/>
    <col min="13826" max="13834" width="0" style="10" hidden="1" customWidth="1"/>
    <col min="13835" max="13835" width="22.7109375" style="10" customWidth="1"/>
    <col min="13836" max="13836" width="5.7109375" style="10" customWidth="1"/>
    <col min="13837" max="13837" width="1.7109375" style="10" customWidth="1"/>
    <col min="13838" max="13839" width="5.7109375" style="10" customWidth="1"/>
    <col min="13840" max="13840" width="1.7109375" style="10" customWidth="1"/>
    <col min="13841" max="13842" width="5.7109375" style="10" customWidth="1"/>
    <col min="13843" max="13843" width="1.7109375" style="10" customWidth="1"/>
    <col min="13844" max="13845" width="5.7109375" style="10" customWidth="1"/>
    <col min="13846" max="13846" width="1.7109375" style="10" customWidth="1"/>
    <col min="13847" max="13848" width="5.7109375" style="10" customWidth="1"/>
    <col min="13849" max="13849" width="1.7109375" style="10" customWidth="1"/>
    <col min="13850" max="13851" width="5.7109375" style="10" customWidth="1"/>
    <col min="13852" max="13852" width="1.7109375" style="10" customWidth="1"/>
    <col min="13853" max="13854" width="5.7109375" style="10" customWidth="1"/>
    <col min="13855" max="13855" width="1.7109375" style="10" customWidth="1"/>
    <col min="13856" max="13856" width="5.7109375" style="10" customWidth="1"/>
    <col min="13857" max="13857" width="6.7109375" style="10" customWidth="1"/>
    <col min="13858" max="13858" width="1.7109375" style="10" customWidth="1"/>
    <col min="13859" max="13859" width="6.7109375" style="10" customWidth="1"/>
    <col min="13860" max="13860" width="5.7109375" style="10" customWidth="1"/>
    <col min="13861" max="13861" width="1.7109375" style="10" customWidth="1"/>
    <col min="13862" max="13863" width="5.7109375" style="10" customWidth="1"/>
    <col min="13864" max="13864" width="1.7109375" style="10" customWidth="1"/>
    <col min="13865" max="13865" width="5.7109375" style="10" customWidth="1"/>
    <col min="13866" max="13866" width="7.7109375" style="10" customWidth="1"/>
    <col min="13867" max="13867" width="10.85546875" style="10" customWidth="1"/>
    <col min="13868" max="13868" width="27.7109375" style="10" customWidth="1"/>
    <col min="13869" max="13872" width="5.7109375" style="10" customWidth="1"/>
    <col min="13873" max="13873" width="8.7109375" style="10" customWidth="1"/>
    <col min="13874" max="13874" width="27.7109375" style="10" customWidth="1"/>
    <col min="13875" max="13878" width="5.7109375" style="10" customWidth="1"/>
    <col min="13879" max="13879" width="8.7109375" style="10" customWidth="1"/>
    <col min="13880" max="13880" width="27.7109375" style="10" customWidth="1"/>
    <col min="13881" max="13885" width="5.7109375" style="10" customWidth="1"/>
    <col min="13886" max="14080" width="11.42578125" style="10"/>
    <col min="14081" max="14081" width="5.7109375" style="10" customWidth="1"/>
    <col min="14082" max="14090" width="0" style="10" hidden="1" customWidth="1"/>
    <col min="14091" max="14091" width="22.7109375" style="10" customWidth="1"/>
    <col min="14092" max="14092" width="5.7109375" style="10" customWidth="1"/>
    <col min="14093" max="14093" width="1.7109375" style="10" customWidth="1"/>
    <col min="14094" max="14095" width="5.7109375" style="10" customWidth="1"/>
    <col min="14096" max="14096" width="1.7109375" style="10" customWidth="1"/>
    <col min="14097" max="14098" width="5.7109375" style="10" customWidth="1"/>
    <col min="14099" max="14099" width="1.7109375" style="10" customWidth="1"/>
    <col min="14100" max="14101" width="5.7109375" style="10" customWidth="1"/>
    <col min="14102" max="14102" width="1.7109375" style="10" customWidth="1"/>
    <col min="14103" max="14104" width="5.7109375" style="10" customWidth="1"/>
    <col min="14105" max="14105" width="1.7109375" style="10" customWidth="1"/>
    <col min="14106" max="14107" width="5.7109375" style="10" customWidth="1"/>
    <col min="14108" max="14108" width="1.7109375" style="10" customWidth="1"/>
    <col min="14109" max="14110" width="5.7109375" style="10" customWidth="1"/>
    <col min="14111" max="14111" width="1.7109375" style="10" customWidth="1"/>
    <col min="14112" max="14112" width="5.7109375" style="10" customWidth="1"/>
    <col min="14113" max="14113" width="6.7109375" style="10" customWidth="1"/>
    <col min="14114" max="14114" width="1.7109375" style="10" customWidth="1"/>
    <col min="14115" max="14115" width="6.7109375" style="10" customWidth="1"/>
    <col min="14116" max="14116" width="5.7109375" style="10" customWidth="1"/>
    <col min="14117" max="14117" width="1.7109375" style="10" customWidth="1"/>
    <col min="14118" max="14119" width="5.7109375" style="10" customWidth="1"/>
    <col min="14120" max="14120" width="1.7109375" style="10" customWidth="1"/>
    <col min="14121" max="14121" width="5.7109375" style="10" customWidth="1"/>
    <col min="14122" max="14122" width="7.7109375" style="10" customWidth="1"/>
    <col min="14123" max="14123" width="10.85546875" style="10" customWidth="1"/>
    <col min="14124" max="14124" width="27.7109375" style="10" customWidth="1"/>
    <col min="14125" max="14128" width="5.7109375" style="10" customWidth="1"/>
    <col min="14129" max="14129" width="8.7109375" style="10" customWidth="1"/>
    <col min="14130" max="14130" width="27.7109375" style="10" customWidth="1"/>
    <col min="14131" max="14134" width="5.7109375" style="10" customWidth="1"/>
    <col min="14135" max="14135" width="8.7109375" style="10" customWidth="1"/>
    <col min="14136" max="14136" width="27.7109375" style="10" customWidth="1"/>
    <col min="14137" max="14141" width="5.7109375" style="10" customWidth="1"/>
    <col min="14142" max="14336" width="11.42578125" style="10"/>
    <col min="14337" max="14337" width="5.7109375" style="10" customWidth="1"/>
    <col min="14338" max="14346" width="0" style="10" hidden="1" customWidth="1"/>
    <col min="14347" max="14347" width="22.7109375" style="10" customWidth="1"/>
    <col min="14348" max="14348" width="5.7109375" style="10" customWidth="1"/>
    <col min="14349" max="14349" width="1.7109375" style="10" customWidth="1"/>
    <col min="14350" max="14351" width="5.7109375" style="10" customWidth="1"/>
    <col min="14352" max="14352" width="1.7109375" style="10" customWidth="1"/>
    <col min="14353" max="14354" width="5.7109375" style="10" customWidth="1"/>
    <col min="14355" max="14355" width="1.7109375" style="10" customWidth="1"/>
    <col min="14356" max="14357" width="5.7109375" style="10" customWidth="1"/>
    <col min="14358" max="14358" width="1.7109375" style="10" customWidth="1"/>
    <col min="14359" max="14360" width="5.7109375" style="10" customWidth="1"/>
    <col min="14361" max="14361" width="1.7109375" style="10" customWidth="1"/>
    <col min="14362" max="14363" width="5.7109375" style="10" customWidth="1"/>
    <col min="14364" max="14364" width="1.7109375" style="10" customWidth="1"/>
    <col min="14365" max="14366" width="5.7109375" style="10" customWidth="1"/>
    <col min="14367" max="14367" width="1.7109375" style="10" customWidth="1"/>
    <col min="14368" max="14368" width="5.7109375" style="10" customWidth="1"/>
    <col min="14369" max="14369" width="6.7109375" style="10" customWidth="1"/>
    <col min="14370" max="14370" width="1.7109375" style="10" customWidth="1"/>
    <col min="14371" max="14371" width="6.7109375" style="10" customWidth="1"/>
    <col min="14372" max="14372" width="5.7109375" style="10" customWidth="1"/>
    <col min="14373" max="14373" width="1.7109375" style="10" customWidth="1"/>
    <col min="14374" max="14375" width="5.7109375" style="10" customWidth="1"/>
    <col min="14376" max="14376" width="1.7109375" style="10" customWidth="1"/>
    <col min="14377" max="14377" width="5.7109375" style="10" customWidth="1"/>
    <col min="14378" max="14378" width="7.7109375" style="10" customWidth="1"/>
    <col min="14379" max="14379" width="10.85546875" style="10" customWidth="1"/>
    <col min="14380" max="14380" width="27.7109375" style="10" customWidth="1"/>
    <col min="14381" max="14384" width="5.7109375" style="10" customWidth="1"/>
    <col min="14385" max="14385" width="8.7109375" style="10" customWidth="1"/>
    <col min="14386" max="14386" width="27.7109375" style="10" customWidth="1"/>
    <col min="14387" max="14390" width="5.7109375" style="10" customWidth="1"/>
    <col min="14391" max="14391" width="8.7109375" style="10" customWidth="1"/>
    <col min="14392" max="14392" width="27.7109375" style="10" customWidth="1"/>
    <col min="14393" max="14397" width="5.7109375" style="10" customWidth="1"/>
    <col min="14398" max="14592" width="11.42578125" style="10"/>
    <col min="14593" max="14593" width="5.7109375" style="10" customWidth="1"/>
    <col min="14594" max="14602" width="0" style="10" hidden="1" customWidth="1"/>
    <col min="14603" max="14603" width="22.7109375" style="10" customWidth="1"/>
    <col min="14604" max="14604" width="5.7109375" style="10" customWidth="1"/>
    <col min="14605" max="14605" width="1.7109375" style="10" customWidth="1"/>
    <col min="14606" max="14607" width="5.7109375" style="10" customWidth="1"/>
    <col min="14608" max="14608" width="1.7109375" style="10" customWidth="1"/>
    <col min="14609" max="14610" width="5.7109375" style="10" customWidth="1"/>
    <col min="14611" max="14611" width="1.7109375" style="10" customWidth="1"/>
    <col min="14612" max="14613" width="5.7109375" style="10" customWidth="1"/>
    <col min="14614" max="14614" width="1.7109375" style="10" customWidth="1"/>
    <col min="14615" max="14616" width="5.7109375" style="10" customWidth="1"/>
    <col min="14617" max="14617" width="1.7109375" style="10" customWidth="1"/>
    <col min="14618" max="14619" width="5.7109375" style="10" customWidth="1"/>
    <col min="14620" max="14620" width="1.7109375" style="10" customWidth="1"/>
    <col min="14621" max="14622" width="5.7109375" style="10" customWidth="1"/>
    <col min="14623" max="14623" width="1.7109375" style="10" customWidth="1"/>
    <col min="14624" max="14624" width="5.7109375" style="10" customWidth="1"/>
    <col min="14625" max="14625" width="6.7109375" style="10" customWidth="1"/>
    <col min="14626" max="14626" width="1.7109375" style="10" customWidth="1"/>
    <col min="14627" max="14627" width="6.7109375" style="10" customWidth="1"/>
    <col min="14628" max="14628" width="5.7109375" style="10" customWidth="1"/>
    <col min="14629" max="14629" width="1.7109375" style="10" customWidth="1"/>
    <col min="14630" max="14631" width="5.7109375" style="10" customWidth="1"/>
    <col min="14632" max="14632" width="1.7109375" style="10" customWidth="1"/>
    <col min="14633" max="14633" width="5.7109375" style="10" customWidth="1"/>
    <col min="14634" max="14634" width="7.7109375" style="10" customWidth="1"/>
    <col min="14635" max="14635" width="10.85546875" style="10" customWidth="1"/>
    <col min="14636" max="14636" width="27.7109375" style="10" customWidth="1"/>
    <col min="14637" max="14640" width="5.7109375" style="10" customWidth="1"/>
    <col min="14641" max="14641" width="8.7109375" style="10" customWidth="1"/>
    <col min="14642" max="14642" width="27.7109375" style="10" customWidth="1"/>
    <col min="14643" max="14646" width="5.7109375" style="10" customWidth="1"/>
    <col min="14647" max="14647" width="8.7109375" style="10" customWidth="1"/>
    <col min="14648" max="14648" width="27.7109375" style="10" customWidth="1"/>
    <col min="14649" max="14653" width="5.7109375" style="10" customWidth="1"/>
    <col min="14654" max="14848" width="11.42578125" style="10"/>
    <col min="14849" max="14849" width="5.7109375" style="10" customWidth="1"/>
    <col min="14850" max="14858" width="0" style="10" hidden="1" customWidth="1"/>
    <col min="14859" max="14859" width="22.7109375" style="10" customWidth="1"/>
    <col min="14860" max="14860" width="5.7109375" style="10" customWidth="1"/>
    <col min="14861" max="14861" width="1.7109375" style="10" customWidth="1"/>
    <col min="14862" max="14863" width="5.7109375" style="10" customWidth="1"/>
    <col min="14864" max="14864" width="1.7109375" style="10" customWidth="1"/>
    <col min="14865" max="14866" width="5.7109375" style="10" customWidth="1"/>
    <col min="14867" max="14867" width="1.7109375" style="10" customWidth="1"/>
    <col min="14868" max="14869" width="5.7109375" style="10" customWidth="1"/>
    <col min="14870" max="14870" width="1.7109375" style="10" customWidth="1"/>
    <col min="14871" max="14872" width="5.7109375" style="10" customWidth="1"/>
    <col min="14873" max="14873" width="1.7109375" style="10" customWidth="1"/>
    <col min="14874" max="14875" width="5.7109375" style="10" customWidth="1"/>
    <col min="14876" max="14876" width="1.7109375" style="10" customWidth="1"/>
    <col min="14877" max="14878" width="5.7109375" style="10" customWidth="1"/>
    <col min="14879" max="14879" width="1.7109375" style="10" customWidth="1"/>
    <col min="14880" max="14880" width="5.7109375" style="10" customWidth="1"/>
    <col min="14881" max="14881" width="6.7109375" style="10" customWidth="1"/>
    <col min="14882" max="14882" width="1.7109375" style="10" customWidth="1"/>
    <col min="14883" max="14883" width="6.7109375" style="10" customWidth="1"/>
    <col min="14884" max="14884" width="5.7109375" style="10" customWidth="1"/>
    <col min="14885" max="14885" width="1.7109375" style="10" customWidth="1"/>
    <col min="14886" max="14887" width="5.7109375" style="10" customWidth="1"/>
    <col min="14888" max="14888" width="1.7109375" style="10" customWidth="1"/>
    <col min="14889" max="14889" width="5.7109375" style="10" customWidth="1"/>
    <col min="14890" max="14890" width="7.7109375" style="10" customWidth="1"/>
    <col min="14891" max="14891" width="10.85546875" style="10" customWidth="1"/>
    <col min="14892" max="14892" width="27.7109375" style="10" customWidth="1"/>
    <col min="14893" max="14896" width="5.7109375" style="10" customWidth="1"/>
    <col min="14897" max="14897" width="8.7109375" style="10" customWidth="1"/>
    <col min="14898" max="14898" width="27.7109375" style="10" customWidth="1"/>
    <col min="14899" max="14902" width="5.7109375" style="10" customWidth="1"/>
    <col min="14903" max="14903" width="8.7109375" style="10" customWidth="1"/>
    <col min="14904" max="14904" width="27.7109375" style="10" customWidth="1"/>
    <col min="14905" max="14909" width="5.7109375" style="10" customWidth="1"/>
    <col min="14910" max="15104" width="11.42578125" style="10"/>
    <col min="15105" max="15105" width="5.7109375" style="10" customWidth="1"/>
    <col min="15106" max="15114" width="0" style="10" hidden="1" customWidth="1"/>
    <col min="15115" max="15115" width="22.7109375" style="10" customWidth="1"/>
    <col min="15116" max="15116" width="5.7109375" style="10" customWidth="1"/>
    <col min="15117" max="15117" width="1.7109375" style="10" customWidth="1"/>
    <col min="15118" max="15119" width="5.7109375" style="10" customWidth="1"/>
    <col min="15120" max="15120" width="1.7109375" style="10" customWidth="1"/>
    <col min="15121" max="15122" width="5.7109375" style="10" customWidth="1"/>
    <col min="15123" max="15123" width="1.7109375" style="10" customWidth="1"/>
    <col min="15124" max="15125" width="5.7109375" style="10" customWidth="1"/>
    <col min="15126" max="15126" width="1.7109375" style="10" customWidth="1"/>
    <col min="15127" max="15128" width="5.7109375" style="10" customWidth="1"/>
    <col min="15129" max="15129" width="1.7109375" style="10" customWidth="1"/>
    <col min="15130" max="15131" width="5.7109375" style="10" customWidth="1"/>
    <col min="15132" max="15132" width="1.7109375" style="10" customWidth="1"/>
    <col min="15133" max="15134" width="5.7109375" style="10" customWidth="1"/>
    <col min="15135" max="15135" width="1.7109375" style="10" customWidth="1"/>
    <col min="15136" max="15136" width="5.7109375" style="10" customWidth="1"/>
    <col min="15137" max="15137" width="6.7109375" style="10" customWidth="1"/>
    <col min="15138" max="15138" width="1.7109375" style="10" customWidth="1"/>
    <col min="15139" max="15139" width="6.7109375" style="10" customWidth="1"/>
    <col min="15140" max="15140" width="5.7109375" style="10" customWidth="1"/>
    <col min="15141" max="15141" width="1.7109375" style="10" customWidth="1"/>
    <col min="15142" max="15143" width="5.7109375" style="10" customWidth="1"/>
    <col min="15144" max="15144" width="1.7109375" style="10" customWidth="1"/>
    <col min="15145" max="15145" width="5.7109375" style="10" customWidth="1"/>
    <col min="15146" max="15146" width="7.7109375" style="10" customWidth="1"/>
    <col min="15147" max="15147" width="10.85546875" style="10" customWidth="1"/>
    <col min="15148" max="15148" width="27.7109375" style="10" customWidth="1"/>
    <col min="15149" max="15152" width="5.7109375" style="10" customWidth="1"/>
    <col min="15153" max="15153" width="8.7109375" style="10" customWidth="1"/>
    <col min="15154" max="15154" width="27.7109375" style="10" customWidth="1"/>
    <col min="15155" max="15158" width="5.7109375" style="10" customWidth="1"/>
    <col min="15159" max="15159" width="8.7109375" style="10" customWidth="1"/>
    <col min="15160" max="15160" width="27.7109375" style="10" customWidth="1"/>
    <col min="15161" max="15165" width="5.7109375" style="10" customWidth="1"/>
    <col min="15166" max="15360" width="11.42578125" style="10"/>
    <col min="15361" max="15361" width="5.7109375" style="10" customWidth="1"/>
    <col min="15362" max="15370" width="0" style="10" hidden="1" customWidth="1"/>
    <col min="15371" max="15371" width="22.7109375" style="10" customWidth="1"/>
    <col min="15372" max="15372" width="5.7109375" style="10" customWidth="1"/>
    <col min="15373" max="15373" width="1.7109375" style="10" customWidth="1"/>
    <col min="15374" max="15375" width="5.7109375" style="10" customWidth="1"/>
    <col min="15376" max="15376" width="1.7109375" style="10" customWidth="1"/>
    <col min="15377" max="15378" width="5.7109375" style="10" customWidth="1"/>
    <col min="15379" max="15379" width="1.7109375" style="10" customWidth="1"/>
    <col min="15380" max="15381" width="5.7109375" style="10" customWidth="1"/>
    <col min="15382" max="15382" width="1.7109375" style="10" customWidth="1"/>
    <col min="15383" max="15384" width="5.7109375" style="10" customWidth="1"/>
    <col min="15385" max="15385" width="1.7109375" style="10" customWidth="1"/>
    <col min="15386" max="15387" width="5.7109375" style="10" customWidth="1"/>
    <col min="15388" max="15388" width="1.7109375" style="10" customWidth="1"/>
    <col min="15389" max="15390" width="5.7109375" style="10" customWidth="1"/>
    <col min="15391" max="15391" width="1.7109375" style="10" customWidth="1"/>
    <col min="15392" max="15392" width="5.7109375" style="10" customWidth="1"/>
    <col min="15393" max="15393" width="6.7109375" style="10" customWidth="1"/>
    <col min="15394" max="15394" width="1.7109375" style="10" customWidth="1"/>
    <col min="15395" max="15395" width="6.7109375" style="10" customWidth="1"/>
    <col min="15396" max="15396" width="5.7109375" style="10" customWidth="1"/>
    <col min="15397" max="15397" width="1.7109375" style="10" customWidth="1"/>
    <col min="15398" max="15399" width="5.7109375" style="10" customWidth="1"/>
    <col min="15400" max="15400" width="1.7109375" style="10" customWidth="1"/>
    <col min="15401" max="15401" width="5.7109375" style="10" customWidth="1"/>
    <col min="15402" max="15402" width="7.7109375" style="10" customWidth="1"/>
    <col min="15403" max="15403" width="10.85546875" style="10" customWidth="1"/>
    <col min="15404" max="15404" width="27.7109375" style="10" customWidth="1"/>
    <col min="15405" max="15408" width="5.7109375" style="10" customWidth="1"/>
    <col min="15409" max="15409" width="8.7109375" style="10" customWidth="1"/>
    <col min="15410" max="15410" width="27.7109375" style="10" customWidth="1"/>
    <col min="15411" max="15414" width="5.7109375" style="10" customWidth="1"/>
    <col min="15415" max="15415" width="8.7109375" style="10" customWidth="1"/>
    <col min="15416" max="15416" width="27.7109375" style="10" customWidth="1"/>
    <col min="15417" max="15421" width="5.7109375" style="10" customWidth="1"/>
    <col min="15422" max="15616" width="11.42578125" style="10"/>
    <col min="15617" max="15617" width="5.7109375" style="10" customWidth="1"/>
    <col min="15618" max="15626" width="0" style="10" hidden="1" customWidth="1"/>
    <col min="15627" max="15627" width="22.7109375" style="10" customWidth="1"/>
    <col min="15628" max="15628" width="5.7109375" style="10" customWidth="1"/>
    <col min="15629" max="15629" width="1.7109375" style="10" customWidth="1"/>
    <col min="15630" max="15631" width="5.7109375" style="10" customWidth="1"/>
    <col min="15632" max="15632" width="1.7109375" style="10" customWidth="1"/>
    <col min="15633" max="15634" width="5.7109375" style="10" customWidth="1"/>
    <col min="15635" max="15635" width="1.7109375" style="10" customWidth="1"/>
    <col min="15636" max="15637" width="5.7109375" style="10" customWidth="1"/>
    <col min="15638" max="15638" width="1.7109375" style="10" customWidth="1"/>
    <col min="15639" max="15640" width="5.7109375" style="10" customWidth="1"/>
    <col min="15641" max="15641" width="1.7109375" style="10" customWidth="1"/>
    <col min="15642" max="15643" width="5.7109375" style="10" customWidth="1"/>
    <col min="15644" max="15644" width="1.7109375" style="10" customWidth="1"/>
    <col min="15645" max="15646" width="5.7109375" style="10" customWidth="1"/>
    <col min="15647" max="15647" width="1.7109375" style="10" customWidth="1"/>
    <col min="15648" max="15648" width="5.7109375" style="10" customWidth="1"/>
    <col min="15649" max="15649" width="6.7109375" style="10" customWidth="1"/>
    <col min="15650" max="15650" width="1.7109375" style="10" customWidth="1"/>
    <col min="15651" max="15651" width="6.7109375" style="10" customWidth="1"/>
    <col min="15652" max="15652" width="5.7109375" style="10" customWidth="1"/>
    <col min="15653" max="15653" width="1.7109375" style="10" customWidth="1"/>
    <col min="15654" max="15655" width="5.7109375" style="10" customWidth="1"/>
    <col min="15656" max="15656" width="1.7109375" style="10" customWidth="1"/>
    <col min="15657" max="15657" width="5.7109375" style="10" customWidth="1"/>
    <col min="15658" max="15658" width="7.7109375" style="10" customWidth="1"/>
    <col min="15659" max="15659" width="10.85546875" style="10" customWidth="1"/>
    <col min="15660" max="15660" width="27.7109375" style="10" customWidth="1"/>
    <col min="15661" max="15664" width="5.7109375" style="10" customWidth="1"/>
    <col min="15665" max="15665" width="8.7109375" style="10" customWidth="1"/>
    <col min="15666" max="15666" width="27.7109375" style="10" customWidth="1"/>
    <col min="15667" max="15670" width="5.7109375" style="10" customWidth="1"/>
    <col min="15671" max="15671" width="8.7109375" style="10" customWidth="1"/>
    <col min="15672" max="15672" width="27.7109375" style="10" customWidth="1"/>
    <col min="15673" max="15677" width="5.7109375" style="10" customWidth="1"/>
    <col min="15678" max="15872" width="11.42578125" style="10"/>
    <col min="15873" max="15873" width="5.7109375" style="10" customWidth="1"/>
    <col min="15874" max="15882" width="0" style="10" hidden="1" customWidth="1"/>
    <col min="15883" max="15883" width="22.7109375" style="10" customWidth="1"/>
    <col min="15884" max="15884" width="5.7109375" style="10" customWidth="1"/>
    <col min="15885" max="15885" width="1.7109375" style="10" customWidth="1"/>
    <col min="15886" max="15887" width="5.7109375" style="10" customWidth="1"/>
    <col min="15888" max="15888" width="1.7109375" style="10" customWidth="1"/>
    <col min="15889" max="15890" width="5.7109375" style="10" customWidth="1"/>
    <col min="15891" max="15891" width="1.7109375" style="10" customWidth="1"/>
    <col min="15892" max="15893" width="5.7109375" style="10" customWidth="1"/>
    <col min="15894" max="15894" width="1.7109375" style="10" customWidth="1"/>
    <col min="15895" max="15896" width="5.7109375" style="10" customWidth="1"/>
    <col min="15897" max="15897" width="1.7109375" style="10" customWidth="1"/>
    <col min="15898" max="15899" width="5.7109375" style="10" customWidth="1"/>
    <col min="15900" max="15900" width="1.7109375" style="10" customWidth="1"/>
    <col min="15901" max="15902" width="5.7109375" style="10" customWidth="1"/>
    <col min="15903" max="15903" width="1.7109375" style="10" customWidth="1"/>
    <col min="15904" max="15904" width="5.7109375" style="10" customWidth="1"/>
    <col min="15905" max="15905" width="6.7109375" style="10" customWidth="1"/>
    <col min="15906" max="15906" width="1.7109375" style="10" customWidth="1"/>
    <col min="15907" max="15907" width="6.7109375" style="10" customWidth="1"/>
    <col min="15908" max="15908" width="5.7109375" style="10" customWidth="1"/>
    <col min="15909" max="15909" width="1.7109375" style="10" customWidth="1"/>
    <col min="15910" max="15911" width="5.7109375" style="10" customWidth="1"/>
    <col min="15912" max="15912" width="1.7109375" style="10" customWidth="1"/>
    <col min="15913" max="15913" width="5.7109375" style="10" customWidth="1"/>
    <col min="15914" max="15914" width="7.7109375" style="10" customWidth="1"/>
    <col min="15915" max="15915" width="10.85546875" style="10" customWidth="1"/>
    <col min="15916" max="15916" width="27.7109375" style="10" customWidth="1"/>
    <col min="15917" max="15920" width="5.7109375" style="10" customWidth="1"/>
    <col min="15921" max="15921" width="8.7109375" style="10" customWidth="1"/>
    <col min="15922" max="15922" width="27.7109375" style="10" customWidth="1"/>
    <col min="15923" max="15926" width="5.7109375" style="10" customWidth="1"/>
    <col min="15927" max="15927" width="8.7109375" style="10" customWidth="1"/>
    <col min="15928" max="15928" width="27.7109375" style="10" customWidth="1"/>
    <col min="15929" max="15933" width="5.7109375" style="10" customWidth="1"/>
    <col min="15934" max="16128" width="11.42578125" style="10"/>
    <col min="16129" max="16129" width="5.7109375" style="10" customWidth="1"/>
    <col min="16130" max="16138" width="0" style="10" hidden="1" customWidth="1"/>
    <col min="16139" max="16139" width="22.7109375" style="10" customWidth="1"/>
    <col min="16140" max="16140" width="5.7109375" style="10" customWidth="1"/>
    <col min="16141" max="16141" width="1.7109375" style="10" customWidth="1"/>
    <col min="16142" max="16143" width="5.7109375" style="10" customWidth="1"/>
    <col min="16144" max="16144" width="1.7109375" style="10" customWidth="1"/>
    <col min="16145" max="16146" width="5.7109375" style="10" customWidth="1"/>
    <col min="16147" max="16147" width="1.7109375" style="10" customWidth="1"/>
    <col min="16148" max="16149" width="5.7109375" style="10" customWidth="1"/>
    <col min="16150" max="16150" width="1.7109375" style="10" customWidth="1"/>
    <col min="16151" max="16152" width="5.7109375" style="10" customWidth="1"/>
    <col min="16153" max="16153" width="1.7109375" style="10" customWidth="1"/>
    <col min="16154" max="16155" width="5.7109375" style="10" customWidth="1"/>
    <col min="16156" max="16156" width="1.7109375" style="10" customWidth="1"/>
    <col min="16157" max="16158" width="5.7109375" style="10" customWidth="1"/>
    <col min="16159" max="16159" width="1.7109375" style="10" customWidth="1"/>
    <col min="16160" max="16160" width="5.7109375" style="10" customWidth="1"/>
    <col min="16161" max="16161" width="6.7109375" style="10" customWidth="1"/>
    <col min="16162" max="16162" width="1.7109375" style="10" customWidth="1"/>
    <col min="16163" max="16163" width="6.7109375" style="10" customWidth="1"/>
    <col min="16164" max="16164" width="5.7109375" style="10" customWidth="1"/>
    <col min="16165" max="16165" width="1.7109375" style="10" customWidth="1"/>
    <col min="16166" max="16167" width="5.7109375" style="10" customWidth="1"/>
    <col min="16168" max="16168" width="1.7109375" style="10" customWidth="1"/>
    <col min="16169" max="16169" width="5.7109375" style="10" customWidth="1"/>
    <col min="16170" max="16170" width="7.7109375" style="10" customWidth="1"/>
    <col min="16171" max="16171" width="10.85546875" style="10" customWidth="1"/>
    <col min="16172" max="16172" width="27.7109375" style="10" customWidth="1"/>
    <col min="16173" max="16176" width="5.7109375" style="10" customWidth="1"/>
    <col min="16177" max="16177" width="8.7109375" style="10" customWidth="1"/>
    <col min="16178" max="16178" width="27.7109375" style="10" customWidth="1"/>
    <col min="16179" max="16182" width="5.7109375" style="10" customWidth="1"/>
    <col min="16183" max="16183" width="8.7109375" style="10" customWidth="1"/>
    <col min="16184" max="16184" width="27.7109375" style="10" customWidth="1"/>
    <col min="16185" max="16189" width="5.7109375" style="10" customWidth="1"/>
    <col min="16190" max="16384" width="11.42578125" style="10"/>
  </cols>
  <sheetData>
    <row r="1" spans="1:65" s="4" customFormat="1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3"/>
    </row>
    <row r="2" spans="1:65" ht="32.25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140" t="s">
        <v>0</v>
      </c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7"/>
      <c r="AS2" s="7"/>
      <c r="AT2" s="7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9"/>
      <c r="BJ2" s="4"/>
      <c r="BK2" s="4"/>
      <c r="BL2" s="4"/>
      <c r="BM2" s="4"/>
    </row>
    <row r="3" spans="1:65" ht="19.899999999999999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1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AS3" s="7"/>
      <c r="AT3" s="7"/>
      <c r="AU3" s="7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9"/>
    </row>
    <row r="4" spans="1:65" ht="34.9" customHeigh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2"/>
      <c r="M4" s="12"/>
      <c r="N4" s="12"/>
      <c r="O4" s="12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7"/>
      <c r="AS4" s="7"/>
      <c r="AT4" s="7"/>
      <c r="AU4" s="7"/>
      <c r="AV4" s="8"/>
      <c r="AW4" s="8"/>
      <c r="AX4" s="141" t="s">
        <v>1</v>
      </c>
      <c r="AY4" s="141"/>
      <c r="AZ4" s="141"/>
      <c r="BA4" s="141"/>
      <c r="BB4" s="141"/>
      <c r="BC4" s="8"/>
      <c r="BD4" s="8"/>
      <c r="BE4" s="8"/>
      <c r="BF4" s="8"/>
      <c r="BG4" s="8"/>
      <c r="BH4" s="8"/>
      <c r="BI4" s="9"/>
    </row>
    <row r="5" spans="1:65" ht="34.9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13"/>
      <c r="L5" s="14"/>
      <c r="M5" s="14"/>
      <c r="N5" s="14"/>
      <c r="O5" s="1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7"/>
      <c r="AS5" s="7"/>
      <c r="AT5" s="7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9"/>
    </row>
    <row r="6" spans="1:65" s="20" customFormat="1" ht="34.9" customHeight="1" x14ac:dyDescent="0.2">
      <c r="A6" s="15"/>
      <c r="B6" s="11"/>
      <c r="C6" s="11"/>
      <c r="D6" s="11"/>
      <c r="E6" s="11"/>
      <c r="F6" s="11"/>
      <c r="G6" s="11"/>
      <c r="H6" s="11"/>
      <c r="I6" s="11"/>
      <c r="J6" s="11"/>
      <c r="K6" s="13"/>
      <c r="L6" s="142" t="str">
        <f>$L$18</f>
        <v>Dietrich/Thiery</v>
      </c>
      <c r="M6" s="142"/>
      <c r="N6" s="142"/>
      <c r="O6" s="142" t="str">
        <f>$L$20</f>
        <v>Gallmann/Hagedorn</v>
      </c>
      <c r="P6" s="142"/>
      <c r="Q6" s="142"/>
      <c r="R6" s="142" t="str">
        <f>$L$22</f>
        <v>Goebel/Shimomura</v>
      </c>
      <c r="S6" s="142"/>
      <c r="T6" s="142"/>
      <c r="U6" s="142" t="str">
        <f>$L$24</f>
        <v>Hempel-Stuck/Stübler</v>
      </c>
      <c r="V6" s="142"/>
      <c r="W6" s="142"/>
      <c r="X6" s="143" t="str">
        <f>$L$26</f>
        <v>Meuser-S./Goldammer</v>
      </c>
      <c r="Y6" s="143"/>
      <c r="Z6" s="143"/>
      <c r="AA6" s="143" t="str">
        <f>$L$28</f>
        <v>Schmidt/Wendemuth</v>
      </c>
      <c r="AB6" s="143"/>
      <c r="AC6" s="143"/>
      <c r="AD6" s="145" t="str">
        <f>$L$30</f>
        <v>Thomas/Velder</v>
      </c>
      <c r="AE6" s="145"/>
      <c r="AF6" s="145"/>
      <c r="AG6" s="16"/>
      <c r="AH6" s="16"/>
      <c r="AI6" s="16"/>
      <c r="AJ6" s="11"/>
      <c r="AK6" s="11"/>
      <c r="AL6" s="11"/>
      <c r="AM6" s="6"/>
      <c r="AN6" s="6"/>
      <c r="AO6" s="6"/>
      <c r="AP6" s="6"/>
      <c r="AQ6" s="17"/>
      <c r="AR6" s="6"/>
      <c r="AS6" s="146" t="s">
        <v>2</v>
      </c>
      <c r="AT6" s="146" t="s">
        <v>3</v>
      </c>
      <c r="AU6" s="146" t="s">
        <v>4</v>
      </c>
      <c r="AV6" s="146" t="s">
        <v>5</v>
      </c>
      <c r="AW6" s="18"/>
      <c r="AX6" s="18"/>
      <c r="AY6" s="146" t="s">
        <v>2</v>
      </c>
      <c r="AZ6" s="146" t="s">
        <v>3</v>
      </c>
      <c r="BA6" s="146" t="s">
        <v>4</v>
      </c>
      <c r="BB6" s="146" t="s">
        <v>5</v>
      </c>
      <c r="BC6" s="8"/>
      <c r="BD6" s="8"/>
      <c r="BE6" s="146" t="s">
        <v>2</v>
      </c>
      <c r="BF6" s="146" t="s">
        <v>3</v>
      </c>
      <c r="BG6" s="146" t="s">
        <v>4</v>
      </c>
      <c r="BH6" s="146" t="s">
        <v>5</v>
      </c>
      <c r="BI6" s="19"/>
    </row>
    <row r="7" spans="1:65" s="20" customFormat="1" ht="34.9" customHeight="1" x14ac:dyDescent="0.2">
      <c r="A7" s="15"/>
      <c r="B7" s="11"/>
      <c r="C7" s="11"/>
      <c r="D7" s="11"/>
      <c r="E7" s="11"/>
      <c r="F7" s="11"/>
      <c r="G7" s="11"/>
      <c r="H7" s="11"/>
      <c r="I7" s="11"/>
      <c r="J7" s="11"/>
      <c r="K7" s="6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3"/>
      <c r="Y7" s="143"/>
      <c r="Z7" s="143"/>
      <c r="AA7" s="143"/>
      <c r="AB7" s="143"/>
      <c r="AC7" s="143"/>
      <c r="AD7" s="145"/>
      <c r="AE7" s="145"/>
      <c r="AF7" s="145"/>
      <c r="AG7" s="16"/>
      <c r="AH7" s="16"/>
      <c r="AI7" s="16"/>
      <c r="AJ7" s="11"/>
      <c r="AK7" s="11"/>
      <c r="AL7" s="11"/>
      <c r="AM7" s="11"/>
      <c r="AN7" s="11"/>
      <c r="AO7" s="11"/>
      <c r="AP7" s="11"/>
      <c r="AQ7" s="17"/>
      <c r="AR7" s="6"/>
      <c r="AS7" s="147"/>
      <c r="AT7" s="147"/>
      <c r="AU7" s="147"/>
      <c r="AV7" s="147"/>
      <c r="AW7" s="21"/>
      <c r="AX7" s="21"/>
      <c r="AY7" s="147"/>
      <c r="AZ7" s="147"/>
      <c r="BA7" s="147"/>
      <c r="BB7" s="147"/>
      <c r="BC7" s="21"/>
      <c r="BD7" s="21"/>
      <c r="BE7" s="147"/>
      <c r="BF7" s="147"/>
      <c r="BG7" s="147"/>
      <c r="BH7" s="147"/>
      <c r="BI7" s="19"/>
    </row>
    <row r="8" spans="1:65" s="20" customFormat="1" ht="34.9" customHeight="1" thickBot="1" x14ac:dyDescent="0.25">
      <c r="A8" s="15"/>
      <c r="B8" s="22" t="s">
        <v>6</v>
      </c>
      <c r="C8" s="22"/>
      <c r="D8" s="22"/>
      <c r="E8" s="22"/>
      <c r="F8" s="22"/>
      <c r="G8" s="22"/>
      <c r="H8" s="22"/>
      <c r="I8" s="22"/>
      <c r="J8" s="22"/>
      <c r="K8" s="6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4"/>
      <c r="Y8" s="144"/>
      <c r="Z8" s="144"/>
      <c r="AA8" s="144"/>
      <c r="AB8" s="144"/>
      <c r="AC8" s="144"/>
      <c r="AD8" s="145"/>
      <c r="AE8" s="145"/>
      <c r="AF8" s="145"/>
      <c r="AG8" s="148" t="s">
        <v>7</v>
      </c>
      <c r="AH8" s="149"/>
      <c r="AI8" s="149"/>
      <c r="AJ8" s="150" t="s">
        <v>5</v>
      </c>
      <c r="AK8" s="151"/>
      <c r="AL8" s="152"/>
      <c r="AM8" s="153" t="s">
        <v>8</v>
      </c>
      <c r="AN8" s="153"/>
      <c r="AO8" s="153"/>
      <c r="AP8" s="23" t="s">
        <v>9</v>
      </c>
      <c r="AQ8" s="6"/>
      <c r="AR8" s="24" t="str">
        <f>$L$18</f>
        <v>Dietrich/Thiery</v>
      </c>
      <c r="AS8" s="25">
        <v>6</v>
      </c>
      <c r="AT8" s="25">
        <v>6</v>
      </c>
      <c r="AU8" s="25"/>
      <c r="AV8" s="26">
        <f>IF(AS8&gt;AS9,1,0)+IF(AT8&gt;AT9,1,0)+IF(AU8&gt;AU9,1,0)</f>
        <v>2</v>
      </c>
      <c r="AW8" s="27"/>
      <c r="AX8" s="24" t="str">
        <f>$L$18</f>
        <v>Dietrich/Thiery</v>
      </c>
      <c r="AY8" s="25">
        <v>0</v>
      </c>
      <c r="AZ8" s="25">
        <v>0</v>
      </c>
      <c r="BA8" s="25"/>
      <c r="BB8" s="26">
        <f>IF(AY8&gt;AY9,1,0)+IF(AZ8&gt;AZ9,1,0)+IF(BA8&gt;BA9,1,0)</f>
        <v>0</v>
      </c>
      <c r="BC8" s="28"/>
      <c r="BD8" s="24" t="str">
        <f>$L$20</f>
        <v>Gallmann/Hagedorn</v>
      </c>
      <c r="BE8" s="25"/>
      <c r="BF8" s="25"/>
      <c r="BG8" s="25"/>
      <c r="BH8" s="26">
        <f>IF(BE8&gt;BE9,1,0)+IF(BF8&gt;BF9,1,0)+IF(BG8&gt;BG9,1,0)</f>
        <v>0</v>
      </c>
      <c r="BI8" s="19"/>
    </row>
    <row r="9" spans="1:65" s="20" customFormat="1" ht="34.9" customHeight="1" thickTop="1" thickBot="1" x14ac:dyDescent="0.25">
      <c r="A9" s="15"/>
      <c r="B9" s="29">
        <f>IF(K9="","-",RANK(G9,$G$9:$G$15,0)+RANK(F9,$F$9:$F$15,0)%+RANK(E9,$E$9:$E$15,0)%%+ROW()%%%)</f>
        <v>5.0505089999999999</v>
      </c>
      <c r="C9" s="30">
        <f t="shared" ref="C9:C15" si="0">IF(B9="","",RANK(B9,$B$9:$B$15,1))</f>
        <v>5</v>
      </c>
      <c r="D9" s="31" t="str">
        <f>$L$18</f>
        <v>Dietrich/Thiery</v>
      </c>
      <c r="E9" s="32">
        <f>SUM(AG9-AI9)</f>
        <v>-27</v>
      </c>
      <c r="F9" s="33">
        <f>SUM(AJ9-AL9)</f>
        <v>-5</v>
      </c>
      <c r="G9" s="34">
        <f>SUM(AM9-AO9)</f>
        <v>-3</v>
      </c>
      <c r="H9" s="35">
        <f>SMALL($B$9:$B$15,1)</f>
        <v>1.010113</v>
      </c>
      <c r="I9" s="30">
        <f t="shared" ref="I9:I15" si="1">IF(H9="","",RANK(H9,$H$9:$H$15,1))</f>
        <v>1</v>
      </c>
      <c r="J9" s="36" t="str">
        <f t="shared" ref="J9:J15" si="2">INDEX($D$9:$D$15,MATCH(H9,$B$9:$B$15,0),1)</f>
        <v>Meuser-S./Goldammer</v>
      </c>
      <c r="K9" s="37" t="str">
        <f>$L$18</f>
        <v>Dietrich/Thiery</v>
      </c>
      <c r="L9" s="38"/>
      <c r="M9" s="39"/>
      <c r="N9" s="40"/>
      <c r="O9" s="41">
        <f>IF($AV$8+$AV$9&gt;0,$AV$8,"")</f>
        <v>2</v>
      </c>
      <c r="P9" s="42" t="s">
        <v>10</v>
      </c>
      <c r="Q9" s="43">
        <f>IF($AV$8+$AV$9&gt;0,$AV$9,"")</f>
        <v>0</v>
      </c>
      <c r="R9" s="41">
        <f>IF($BB$8+$BB$9&gt;0,$BB$8,"")</f>
        <v>0</v>
      </c>
      <c r="S9" s="42" t="s">
        <v>10</v>
      </c>
      <c r="T9" s="43">
        <f>IF($BB$8+$BB$9&gt;0,$BB$9,"")</f>
        <v>2</v>
      </c>
      <c r="U9" s="41">
        <f>IF($BH$11+$BH$12&gt;0,$BH$11,"")</f>
        <v>1</v>
      </c>
      <c r="V9" s="44" t="s">
        <v>10</v>
      </c>
      <c r="W9" s="43">
        <f>IF($BH$11+$BH$12&gt;0,$BH$12,"")</f>
        <v>2</v>
      </c>
      <c r="X9" s="41">
        <f>IF($BB$17+$BB$18&gt;0,$BB$17,"")</f>
        <v>0</v>
      </c>
      <c r="Y9" s="44" t="s">
        <v>10</v>
      </c>
      <c r="Z9" s="43">
        <f>IF($BB$17+$BB$18&gt;0,$BB$18,"")</f>
        <v>2</v>
      </c>
      <c r="AA9" s="41" t="str">
        <f>IF($BB$26+$BB$27&gt;0,$BB$26,"")</f>
        <v/>
      </c>
      <c r="AB9" s="44" t="s">
        <v>10</v>
      </c>
      <c r="AC9" s="43" t="str">
        <f>IF($BB$26+$BB$27&gt;0,$BB$27,"")</f>
        <v/>
      </c>
      <c r="AD9" s="41">
        <f>IF($AV$17+$AV$18&gt;0,$AV$17,"")</f>
        <v>0</v>
      </c>
      <c r="AE9" s="42" t="s">
        <v>10</v>
      </c>
      <c r="AF9" s="45">
        <f>IF($AV$17+$AV$18&gt;0,$AV$18,"")</f>
        <v>2</v>
      </c>
      <c r="AG9" s="46">
        <f>SUM(AS8,AT8,AU8,AS17,AT17,AU17,AY8,AZ8,BA8,AY17,AZ17,BA17,AY26,AZ26,BA26,BE11,BF11,BG11)</f>
        <v>39</v>
      </c>
      <c r="AH9" s="47" t="s">
        <v>10</v>
      </c>
      <c r="AI9" s="47">
        <f>SUM(AS9,AT9,AU9,AS18,AT18,AU18,AY9,AZ9,BA9,AY18,AZ18,BA18,AY27,AZ27,BA27,BE12,BF12,BG12)</f>
        <v>66</v>
      </c>
      <c r="AJ9" s="48">
        <f>SUM($O$9,$R$9,$U$9,$X$9,$AA$9,$AD$9)</f>
        <v>3</v>
      </c>
      <c r="AK9" s="49" t="s">
        <v>10</v>
      </c>
      <c r="AL9" s="50">
        <f>SUM($Q$9,$T$9,$W$9,$Z$9,$AC$9,$AF$9)</f>
        <v>8</v>
      </c>
      <c r="AM9" s="51">
        <f>IF($O$9&gt;$Q$9,1,0)+IF($R$9&gt;$T$9,1,0)+IF($U$9&gt;$W$9,1,0)+IF($X$9&gt;$Z$9,1,0)+IF($AA$9&gt;$AC$9,1,0)+IF($AD$9&gt;$AF$9,1,0)</f>
        <v>1</v>
      </c>
      <c r="AN9" s="52" t="s">
        <v>10</v>
      </c>
      <c r="AO9" s="53">
        <f>IF($Q$9&gt;$O$9,1,0)+IF($T$9&gt;$R$9,1,0)+IF($W$9&gt;$U$9,1,0)+IF($Z$9&gt;$X$9,1,0)+IF($AC$9&gt;$AA$9,1,0)+IF($AF$9&gt;$AD$9,1,0)</f>
        <v>4</v>
      </c>
      <c r="AP9" s="54">
        <f t="shared" ref="AP9:AP15" si="3">IF(B9="","",RANK(B9,$B$9:$B$15,1))</f>
        <v>5</v>
      </c>
      <c r="AQ9" s="17"/>
      <c r="AR9" s="55" t="str">
        <f>$L$20</f>
        <v>Gallmann/Hagedorn</v>
      </c>
      <c r="AS9" s="56">
        <v>3</v>
      </c>
      <c r="AT9" s="56">
        <v>4</v>
      </c>
      <c r="AU9" s="56"/>
      <c r="AV9" s="57">
        <f>IF(AS9&gt;AS8,1,0)+IF(AT9&gt;AT8,1,0)+IF(AU9&gt;AU8,1,0)</f>
        <v>0</v>
      </c>
      <c r="AW9" s="27"/>
      <c r="AX9" s="55" t="str">
        <f>$L$22</f>
        <v>Goebel/Shimomura</v>
      </c>
      <c r="AY9" s="56">
        <v>6</v>
      </c>
      <c r="AZ9" s="56">
        <v>6</v>
      </c>
      <c r="BA9" s="56"/>
      <c r="BB9" s="57">
        <f>IF(AY9&gt;AY8,1,0)+IF(AZ9&gt;AZ8,1,0)+IF(BA9&gt;BA8,1,0)</f>
        <v>2</v>
      </c>
      <c r="BC9" s="28"/>
      <c r="BD9" s="55" t="str">
        <f>$L$26</f>
        <v>Meuser-S./Goldammer</v>
      </c>
      <c r="BE9" s="56"/>
      <c r="BF9" s="56"/>
      <c r="BG9" s="56"/>
      <c r="BH9" s="57">
        <f>IF(BE9&gt;BE8,1,0)+IF(BF9&gt;BF8,1,0)+IF(BG9&gt;BG8,1,0)</f>
        <v>0</v>
      </c>
      <c r="BI9" s="19"/>
    </row>
    <row r="10" spans="1:65" s="20" customFormat="1" ht="34.9" customHeight="1" x14ac:dyDescent="0.25">
      <c r="A10" s="15"/>
      <c r="B10" s="29">
        <f t="shared" ref="B10:B15" si="4">IF(K10="","-",RANK(G10,$G$9:$G$15,0)+RANK(F10,$F$9:$F$15,0)%+RANK(E10,$E$9:$E$15,0)%%+ROW()%%%)</f>
        <v>6.0607099999999994</v>
      </c>
      <c r="C10" s="30">
        <f t="shared" si="0"/>
        <v>7</v>
      </c>
      <c r="D10" s="31" t="str">
        <f>$L$20</f>
        <v>Gallmann/Hagedorn</v>
      </c>
      <c r="E10" s="32">
        <f t="shared" ref="E10:E15" si="5">SUM(AG10-AI10)</f>
        <v>-35</v>
      </c>
      <c r="F10" s="33">
        <f t="shared" ref="F10:F15" si="6">SUM(AJ10-AL10)</f>
        <v>-8</v>
      </c>
      <c r="G10" s="34">
        <f t="shared" ref="G10:G15" si="7">SUM(AM10-AO10)</f>
        <v>-4</v>
      </c>
      <c r="H10" s="35">
        <f>SMALL($B$9:$B$15,2)</f>
        <v>1.0202150000000001</v>
      </c>
      <c r="I10" s="30">
        <f t="shared" si="1"/>
        <v>2</v>
      </c>
      <c r="J10" s="36" t="str">
        <f t="shared" si="2"/>
        <v>Thomas/Velder</v>
      </c>
      <c r="K10" s="37" t="str">
        <f>$L$20</f>
        <v>Gallmann/Hagedorn</v>
      </c>
      <c r="L10" s="58">
        <f>IF($AV$8+$AV$9&gt;0,$AV$9,"")</f>
        <v>0</v>
      </c>
      <c r="M10" s="59" t="s">
        <v>10</v>
      </c>
      <c r="N10" s="60">
        <f>IF($AV$8+$AV$9&gt;0,$AV$8,"")</f>
        <v>2</v>
      </c>
      <c r="O10" s="61"/>
      <c r="P10" s="62"/>
      <c r="Q10" s="63"/>
      <c r="R10" s="64">
        <f>IF($AV$20+$AV$21&gt;0,$AV$20,"")</f>
        <v>0</v>
      </c>
      <c r="S10" s="59" t="s">
        <v>10</v>
      </c>
      <c r="T10" s="60">
        <f>IF($AV$20+$AV$21&gt;0,$AV$21,"")</f>
        <v>2</v>
      </c>
      <c r="U10" s="64">
        <f>IF($BH$20+$BH$21&gt;0,$BH$20,"")</f>
        <v>0</v>
      </c>
      <c r="V10" s="59" t="s">
        <v>10</v>
      </c>
      <c r="W10" s="60">
        <f>IF($BH$20+$BH$21&gt;0,$BH$21,"")</f>
        <v>2</v>
      </c>
      <c r="X10" s="64" t="str">
        <f>IF($BH$8+$BH$9&gt;0,$BH$8,"")</f>
        <v/>
      </c>
      <c r="Y10" s="65" t="s">
        <v>10</v>
      </c>
      <c r="Z10" s="60" t="str">
        <f>IF($BH$8+$BH$9&gt;0,$BH$9,"")</f>
        <v/>
      </c>
      <c r="AA10" s="64" t="str">
        <f>IF($BB$20+$BB$21&gt;0,$BB$20,"")</f>
        <v/>
      </c>
      <c r="AB10" s="65" t="s">
        <v>10</v>
      </c>
      <c r="AC10" s="60" t="str">
        <f>IF($BB$20+$BB$21&gt;0,$BB$21,"")</f>
        <v/>
      </c>
      <c r="AD10" s="64">
        <f>IF($AV$26+$AV$27&gt;0,$AV$26,"")</f>
        <v>0</v>
      </c>
      <c r="AE10" s="59" t="s">
        <v>10</v>
      </c>
      <c r="AF10" s="66">
        <f>IF($AV$26+$AV$27&gt;0,$AV$27,"")</f>
        <v>2</v>
      </c>
      <c r="AG10" s="67">
        <f>SUM(AS9,AT9,AU9,AS20,AT20,AU20,AS26,AT26,AU26,AY20,AZ20,BA20,BE8,BF8,BG8,BE20,BF20,BG20)</f>
        <v>13</v>
      </c>
      <c r="AH10" s="68" t="s">
        <v>10</v>
      </c>
      <c r="AI10" s="69">
        <f>SUM(AS8,AT8,AU8,AS21,AT21,AU21,AS27,AT27,AU27,AY21,AZ21,BA21,BE9,BF9,BG9,BE21,BF21,BG21)</f>
        <v>48</v>
      </c>
      <c r="AJ10" s="70">
        <f>SUM($L$10,$R$10,$U$10,$X$10,$AA$10,$AD$10)</f>
        <v>0</v>
      </c>
      <c r="AK10" s="71" t="s">
        <v>10</v>
      </c>
      <c r="AL10" s="72">
        <f>SUM($N$10,$T$10,$W$10,$Z$10,$AC$10,$AF$10)</f>
        <v>8</v>
      </c>
      <c r="AM10" s="73">
        <f>IF($L$10&gt;$N$10,1,0)+IF($R$10&gt;$T$10,1,0)+IF($U$10&gt;$W$10,1,0)+IF($X$10&gt;$Z$10,1,0)+IF($AA$10&gt;$AC$10,1,0)+IF($AD$10&gt;$AF$10,1,0)</f>
        <v>0</v>
      </c>
      <c r="AN10" s="74" t="s">
        <v>10</v>
      </c>
      <c r="AO10" s="75">
        <f>IF($N$10&gt;$L$10,1,0)+IF($T$10&gt;$R$10,1,0)+IF($W$10&gt;$U$10,1,0)+IF($Z$10&gt;$X$10,1,0)+IF($AC$10&gt;$AA$10,1,0)+IF($AF$10&gt;$AD$10,1,0)</f>
        <v>4</v>
      </c>
      <c r="AP10" s="76">
        <f t="shared" si="3"/>
        <v>7</v>
      </c>
      <c r="AQ10" s="11"/>
      <c r="AR10" s="77"/>
      <c r="AS10" s="78"/>
      <c r="AT10" s="78"/>
      <c r="AU10" s="78"/>
      <c r="AV10" s="77"/>
      <c r="AW10" s="77"/>
      <c r="AX10" s="77"/>
      <c r="AY10" s="78"/>
      <c r="AZ10" s="78"/>
      <c r="BA10" s="78"/>
      <c r="BB10" s="77"/>
      <c r="BC10" s="77"/>
      <c r="BD10" s="77"/>
      <c r="BE10" s="78"/>
      <c r="BF10" s="78"/>
      <c r="BG10" s="78"/>
      <c r="BH10" s="77"/>
      <c r="BI10" s="19"/>
    </row>
    <row r="11" spans="1:65" s="20" customFormat="1" ht="34.9" customHeight="1" x14ac:dyDescent="0.2">
      <c r="A11" s="15"/>
      <c r="B11" s="29">
        <f t="shared" si="4"/>
        <v>4.0404109999999998</v>
      </c>
      <c r="C11" s="30">
        <f t="shared" si="0"/>
        <v>4</v>
      </c>
      <c r="D11" s="31" t="str">
        <f>$L$22</f>
        <v>Goebel/Shimomura</v>
      </c>
      <c r="E11" s="32">
        <f t="shared" si="5"/>
        <v>3</v>
      </c>
      <c r="F11" s="33">
        <f t="shared" si="6"/>
        <v>0</v>
      </c>
      <c r="G11" s="34">
        <f t="shared" si="7"/>
        <v>0</v>
      </c>
      <c r="H11" s="35">
        <f>SMALL($B$9:$B$15,3)</f>
        <v>3.0303119999999999</v>
      </c>
      <c r="I11" s="30">
        <f t="shared" si="1"/>
        <v>3</v>
      </c>
      <c r="J11" s="36" t="str">
        <f t="shared" si="2"/>
        <v>Hempel-Stuck/Stübler</v>
      </c>
      <c r="K11" s="37" t="str">
        <f>$L$22</f>
        <v>Goebel/Shimomura</v>
      </c>
      <c r="L11" s="58">
        <f>IF($BB$8+$BB$9&gt;0,$BB$9,"")</f>
        <v>2</v>
      </c>
      <c r="M11" s="59" t="s">
        <v>10</v>
      </c>
      <c r="N11" s="60">
        <f>IF($BB$8+$BB$9&gt;0,$BB$8,"")</f>
        <v>0</v>
      </c>
      <c r="O11" s="64">
        <f>IF($AV$20+$AV$21&gt;0,$AV$21,"")</f>
        <v>2</v>
      </c>
      <c r="P11" s="59" t="s">
        <v>10</v>
      </c>
      <c r="Q11" s="60">
        <f>IF($AV$20+$AV$21&gt;0,$AV$20,"")</f>
        <v>0</v>
      </c>
      <c r="R11" s="61"/>
      <c r="S11" s="62"/>
      <c r="T11" s="63"/>
      <c r="U11" s="64">
        <f>IF($AV$11+$AV$12&gt;0,$AV$11,"")</f>
        <v>0</v>
      </c>
      <c r="V11" s="59" t="s">
        <v>10</v>
      </c>
      <c r="W11" s="60">
        <f>IF($AV$11+$AV$12&gt;0,$AV$12,"")</f>
        <v>2</v>
      </c>
      <c r="X11" s="64">
        <f>IF($BH$26+$BH$27&gt;0,$BH$26,"")</f>
        <v>0</v>
      </c>
      <c r="Y11" s="65" t="s">
        <v>10</v>
      </c>
      <c r="Z11" s="60">
        <f>IF($BH$26+$BH$27&gt;0,$BH$27,"")</f>
        <v>2</v>
      </c>
      <c r="AA11" s="64">
        <f>IF($BH$14+$BH$15&gt;0,$BH$14,"")</f>
        <v>2</v>
      </c>
      <c r="AB11" s="65" t="s">
        <v>10</v>
      </c>
      <c r="AC11" s="60">
        <f>IF($BH$14+$BH$15&gt;0,$BH$15,"")</f>
        <v>0</v>
      </c>
      <c r="AD11" s="64">
        <f>IF($BB$14+$BB$15&gt;0,$BB$14,"")</f>
        <v>0</v>
      </c>
      <c r="AE11" s="59" t="s">
        <v>10</v>
      </c>
      <c r="AF11" s="66">
        <f>IF($BB$14+$BB$15&gt;0,$BB$15,"")</f>
        <v>2</v>
      </c>
      <c r="AG11" s="67">
        <f>SUM(AS11,AT11,AU11,AS21,AT21,AU21,AY9,AZ9,BA9,AY14,AZ14,BA14,BE14,BF14,BG14,BE26,BF26,BG26)</f>
        <v>48</v>
      </c>
      <c r="AH11" s="68" t="s">
        <v>10</v>
      </c>
      <c r="AI11" s="69">
        <f>SUM(AS12,AT12,AU12,AS20,AT20,AU20,AY8,AZ8,BA8,AY15,AZ15,BA15,BE15,BF15,BG15,BE27,BF27,BG27)</f>
        <v>45</v>
      </c>
      <c r="AJ11" s="70">
        <f>SUM($L$11,$O$11,$U$11,$X$11,$AA$11,$AD$11)</f>
        <v>6</v>
      </c>
      <c r="AK11" s="71" t="s">
        <v>10</v>
      </c>
      <c r="AL11" s="72">
        <f>SUM($N$11,$Q$11,$W$11,$Z$11,$AC$11,$AF$11)</f>
        <v>6</v>
      </c>
      <c r="AM11" s="73">
        <f>IF($L$11&gt;$N$11,1,0)+IF($O$11&gt;$Q$11,1,0)+IF($U$11&gt;$W$11,1,0)+IF($X$11&gt;$Z$11,1,0)+IF($AA$11&gt;$AC$11,1,0)+IF($AD$11&gt;$AF$11,1,0)</f>
        <v>3</v>
      </c>
      <c r="AN11" s="74" t="s">
        <v>10</v>
      </c>
      <c r="AO11" s="75">
        <f>IF($N$11&gt;$L$11,1,0)+IF($Q$11&gt;$O$11,1,0)+IF($W$11&gt;$U$11,1,0)+IF($Z$11&gt;$X$11,1,0)+IF($AC$11&gt;$AA$11,1,0)+IF($AF$11&gt;$AD$11,1,0)</f>
        <v>3</v>
      </c>
      <c r="AP11" s="76">
        <f t="shared" si="3"/>
        <v>4</v>
      </c>
      <c r="AQ11" s="17"/>
      <c r="AR11" s="79" t="str">
        <f>$L$22</f>
        <v>Goebel/Shimomura</v>
      </c>
      <c r="AS11" s="80">
        <v>4</v>
      </c>
      <c r="AT11" s="80">
        <v>3</v>
      </c>
      <c r="AU11" s="80"/>
      <c r="AV11" s="26">
        <f>IF(AS11&gt;AS12,1,0)+IF(AT11&gt;AT12,1,0)+IF(AU11&gt;AU12,1,0)</f>
        <v>0</v>
      </c>
      <c r="AW11" s="27"/>
      <c r="AX11" s="24" t="str">
        <f>$L$24</f>
        <v>Hempel-Stuck/Stübler</v>
      </c>
      <c r="AY11" s="25">
        <v>6</v>
      </c>
      <c r="AZ11" s="25">
        <v>6</v>
      </c>
      <c r="BA11" s="25"/>
      <c r="BB11" s="26">
        <f>IF(AY11&gt;AY12,1,0)+IF(AZ11&gt;AZ12,1,0)+IF(BA11&gt;BA12,1,0)</f>
        <v>2</v>
      </c>
      <c r="BC11" s="28"/>
      <c r="BD11" s="24" t="str">
        <f>$L$18</f>
        <v>Dietrich/Thiery</v>
      </c>
      <c r="BE11" s="25">
        <v>5</v>
      </c>
      <c r="BF11" s="25">
        <v>7</v>
      </c>
      <c r="BG11" s="25">
        <v>8</v>
      </c>
      <c r="BH11" s="26">
        <f>IF(BE11&gt;BE12,1,0)+IF(BF11&gt;BF12,1,0)+IF(BG11&gt;BG12,1,0)</f>
        <v>1</v>
      </c>
      <c r="BI11" s="19"/>
    </row>
    <row r="12" spans="1:65" s="20" customFormat="1" ht="34.9" customHeight="1" thickBot="1" x14ac:dyDescent="0.25">
      <c r="A12" s="15"/>
      <c r="B12" s="29">
        <f t="shared" si="4"/>
        <v>3.0303119999999999</v>
      </c>
      <c r="C12" s="30">
        <f t="shared" si="0"/>
        <v>3</v>
      </c>
      <c r="D12" s="31" t="str">
        <f>$L$24</f>
        <v>Hempel-Stuck/Stübler</v>
      </c>
      <c r="E12" s="32">
        <f t="shared" si="5"/>
        <v>20</v>
      </c>
      <c r="F12" s="33">
        <f t="shared" si="6"/>
        <v>6</v>
      </c>
      <c r="G12" s="34">
        <f t="shared" si="7"/>
        <v>3</v>
      </c>
      <c r="H12" s="35">
        <f>SMALL($B$9:$B$15,4)</f>
        <v>4.0404109999999998</v>
      </c>
      <c r="I12" s="30">
        <f t="shared" si="1"/>
        <v>4</v>
      </c>
      <c r="J12" s="36" t="str">
        <f t="shared" si="2"/>
        <v>Goebel/Shimomura</v>
      </c>
      <c r="K12" s="37" t="str">
        <f>$L$24</f>
        <v>Hempel-Stuck/Stübler</v>
      </c>
      <c r="L12" s="58">
        <f>IF($BH$11+$BH$12&gt;0,$BH$12,"")</f>
        <v>2</v>
      </c>
      <c r="M12" s="59" t="s">
        <v>10</v>
      </c>
      <c r="N12" s="60">
        <f>IF($BH$11+$BH$12&gt;0,$BH$11,"")</f>
        <v>1</v>
      </c>
      <c r="O12" s="64">
        <f>IF($BH$20+$BH$21&gt;0,$BH$21,"")</f>
        <v>2</v>
      </c>
      <c r="P12" s="59" t="s">
        <v>10</v>
      </c>
      <c r="Q12" s="60">
        <f>IF($BH$20+$BH$21&gt;0,$BH$20,"")</f>
        <v>0</v>
      </c>
      <c r="R12" s="64">
        <f>IF($AV$11+$AV$12&gt;0,$AV$12,"")</f>
        <v>2</v>
      </c>
      <c r="S12" s="59" t="s">
        <v>10</v>
      </c>
      <c r="T12" s="60">
        <f>IF($AV$11+$AV$12&gt;0,$AV$11,"")</f>
        <v>0</v>
      </c>
      <c r="U12" s="61"/>
      <c r="V12" s="62"/>
      <c r="W12" s="63"/>
      <c r="X12" s="64" t="str">
        <f>IF($AV$23+$AV$24&gt;0,$AV$23,"")</f>
        <v/>
      </c>
      <c r="Y12" s="59" t="s">
        <v>10</v>
      </c>
      <c r="Z12" s="60" t="str">
        <f>IF($AV$23+$AV$24&gt;0,$AV$24,"")</f>
        <v/>
      </c>
      <c r="AA12" s="64">
        <f>IF($BB$11+$BB$12&gt;0,$BB$11,"")</f>
        <v>2</v>
      </c>
      <c r="AB12" s="59" t="s">
        <v>10</v>
      </c>
      <c r="AC12" s="60">
        <f>IF($BB$11+$BB$12&gt;0,$BB$12,"")</f>
        <v>0</v>
      </c>
      <c r="AD12" s="64">
        <f>IF($BB$23+$BB$24&gt;0,$BB$23,"")</f>
        <v>1</v>
      </c>
      <c r="AE12" s="59" t="s">
        <v>10</v>
      </c>
      <c r="AF12" s="66">
        <f>IF($BB$23+$BB$24&gt;0,$BB$24,"")</f>
        <v>2</v>
      </c>
      <c r="AG12" s="67">
        <f>SUM(AS12,AT12,AU12,AS23,AT23,AU23,AY11,AZ11,BA11,AY23,AZ23,BA23,BE12,BF12,BG12,BE21,BF21,BG21)</f>
        <v>81</v>
      </c>
      <c r="AH12" s="68" t="s">
        <v>10</v>
      </c>
      <c r="AI12" s="69">
        <f>SUM(AS11,AT11,AU11,AS24,AT24,AU24,AY12,AZ12,BA12,AY24,AZ24,BA24,BE11,BF11,BG11,BE20,BF20,BG20)</f>
        <v>61</v>
      </c>
      <c r="AJ12" s="70">
        <f>SUM($L$12,$O$12,$R$12,$X$12,$AA$12,$AD$12)</f>
        <v>9</v>
      </c>
      <c r="AK12" s="71" t="s">
        <v>10</v>
      </c>
      <c r="AL12" s="72">
        <f>SUM($N$12,$Q$12,$T$12,$Z$12,$AC$12,$AF$12)</f>
        <v>3</v>
      </c>
      <c r="AM12" s="73">
        <f>IF($L$12&gt;$N$12,1,0)+IF($O$12&gt;$Q$12,1,0)+IF($R$12&gt;$T$12,1,0)+IF($X$12&gt;$Z$12,1,0)+IF($AA$12&gt;$AC$12,1,0)+IF($AD$12&gt;$AF$12,1,0)</f>
        <v>4</v>
      </c>
      <c r="AN12" s="74" t="s">
        <v>10</v>
      </c>
      <c r="AO12" s="75">
        <f>IF($N$12&gt;$L$12,1,0)+IF($Q$12&gt;$O$12,1,0)+IF($T$12&gt;$R$12,1,0)+IF($Z$12&gt;$X$12,1,0)+IF($AC$12&gt;$AA$12,1,0)+IF($AF$12&gt;$AD$12,1,0)</f>
        <v>1</v>
      </c>
      <c r="AP12" s="76">
        <f t="shared" si="3"/>
        <v>3</v>
      </c>
      <c r="AQ12" s="17"/>
      <c r="AR12" s="55" t="str">
        <f>$L$24</f>
        <v>Hempel-Stuck/Stübler</v>
      </c>
      <c r="AS12" s="56">
        <v>6</v>
      </c>
      <c r="AT12" s="56">
        <v>6</v>
      </c>
      <c r="AU12" s="56"/>
      <c r="AV12" s="81">
        <f>IF(AS12&gt;AS11,1,0)+IF(AT12&gt;AT11,1,0)+IF(AU12&gt;AU11,1,0)</f>
        <v>2</v>
      </c>
      <c r="AW12" s="27"/>
      <c r="AX12" s="55" t="str">
        <f>$L$28</f>
        <v>Schmidt/Wendemuth</v>
      </c>
      <c r="AY12" s="56">
        <v>2</v>
      </c>
      <c r="AZ12" s="56">
        <v>3</v>
      </c>
      <c r="BA12" s="56"/>
      <c r="BB12" s="81">
        <f>IF(AY12&gt;AY11,1,0)+IF(AZ12&gt;AZ11,1,0)+IF(BA12&gt;BA11,1,0)</f>
        <v>0</v>
      </c>
      <c r="BC12" s="28"/>
      <c r="BD12" s="55" t="str">
        <f>$L$24</f>
        <v>Hempel-Stuck/Stübler</v>
      </c>
      <c r="BE12" s="56">
        <v>7</v>
      </c>
      <c r="BF12" s="56">
        <v>6</v>
      </c>
      <c r="BG12" s="56">
        <v>10</v>
      </c>
      <c r="BH12" s="81">
        <f>IF(BE12&gt;BE11,1,0)+IF(BF12&gt;BF11,1,0)+IF(BG12&gt;BG11,1,0)</f>
        <v>2</v>
      </c>
      <c r="BI12" s="19"/>
    </row>
    <row r="13" spans="1:65" s="20" customFormat="1" ht="34.9" customHeight="1" x14ac:dyDescent="0.2">
      <c r="A13" s="15"/>
      <c r="B13" s="29">
        <f t="shared" si="4"/>
        <v>1.010113</v>
      </c>
      <c r="C13" s="30">
        <f t="shared" si="0"/>
        <v>1</v>
      </c>
      <c r="D13" s="31" t="str">
        <f>$L$26</f>
        <v>Meuser-S./Goldammer</v>
      </c>
      <c r="E13" s="32">
        <f t="shared" si="5"/>
        <v>36</v>
      </c>
      <c r="F13" s="33">
        <f t="shared" si="6"/>
        <v>8</v>
      </c>
      <c r="G13" s="34">
        <f t="shared" si="7"/>
        <v>4</v>
      </c>
      <c r="H13" s="35">
        <f>SMALL($B$9:$B$15,5)</f>
        <v>5.0505089999999999</v>
      </c>
      <c r="I13" s="30">
        <f t="shared" si="1"/>
        <v>5</v>
      </c>
      <c r="J13" s="36" t="str">
        <f t="shared" si="2"/>
        <v>Dietrich/Thiery</v>
      </c>
      <c r="K13" s="37" t="str">
        <f>$L$26</f>
        <v>Meuser-S./Goldammer</v>
      </c>
      <c r="L13" s="58">
        <f>IF($BB$17+$BB$18&gt;0,$BB$18,"")</f>
        <v>2</v>
      </c>
      <c r="M13" s="59" t="s">
        <v>10</v>
      </c>
      <c r="N13" s="60">
        <f>IF($BB$17+$BB$18&gt;0,$BB$17,"")</f>
        <v>0</v>
      </c>
      <c r="O13" s="64" t="str">
        <f>IF($BH$8+$BH$9&gt;0,$BH$9,"")</f>
        <v/>
      </c>
      <c r="P13" s="59" t="s">
        <v>10</v>
      </c>
      <c r="Q13" s="60" t="str">
        <f>IF($BH$8+$BH$9&gt;0,$BH$8,"")</f>
        <v/>
      </c>
      <c r="R13" s="64">
        <f>IF($BH$26+$BH$27&gt;0,$BH$27,"")</f>
        <v>2</v>
      </c>
      <c r="S13" s="59" t="s">
        <v>10</v>
      </c>
      <c r="T13" s="60">
        <f>IF($BH$26+$BH$27&gt;0,$BH$26,"")</f>
        <v>0</v>
      </c>
      <c r="U13" s="64" t="str">
        <f>IF($AV$23+$AV$24&gt;0,$AV$24,"")</f>
        <v/>
      </c>
      <c r="V13" s="59" t="s">
        <v>10</v>
      </c>
      <c r="W13" s="60" t="str">
        <f>IF($AV$23+$AV$24&gt;0,$AV$23,"")</f>
        <v/>
      </c>
      <c r="X13" s="82"/>
      <c r="Y13" s="83"/>
      <c r="Z13" s="84"/>
      <c r="AA13" s="64">
        <f>IF($AV$14+$AV$15&gt;0,$AV$14,"")</f>
        <v>2</v>
      </c>
      <c r="AB13" s="59" t="s">
        <v>10</v>
      </c>
      <c r="AC13" s="60">
        <f>IF($AV$14+$AV$15&gt;0,$AV$15,"")</f>
        <v>0</v>
      </c>
      <c r="AD13" s="64">
        <f>IF($BH$17+$BH$18&gt;0,$BH$17,"")</f>
        <v>2</v>
      </c>
      <c r="AE13" s="59" t="s">
        <v>10</v>
      </c>
      <c r="AF13" s="66">
        <f>IF($BH$17+$BH$18&gt;0,$BH$18,"")</f>
        <v>0</v>
      </c>
      <c r="AG13" s="67">
        <f>SUM(AS14,AT14,AU14,AS24,AT24,AU24,AY18,AZ18,BA18,BE9,BF9,BG9,BE17,BF17,BG17,BE27,BF27,BG27)</f>
        <v>48</v>
      </c>
      <c r="AH13" s="68" t="s">
        <v>10</v>
      </c>
      <c r="AI13" s="69">
        <f>SUM(AS15,AT15,AU15,AS23,AT23,AU23,AY17,AZ17,BA17,BE8,BF8,BG8,BE18,BF18,BG18,BE26,BF26,BG26)</f>
        <v>12</v>
      </c>
      <c r="AJ13" s="70">
        <f>SUM($L$13,$O$13,$R$13,$U$13,$AA$13,$AD$13)</f>
        <v>8</v>
      </c>
      <c r="AK13" s="71" t="s">
        <v>10</v>
      </c>
      <c r="AL13" s="72">
        <f>SUM($N$13,$Q$13,$T$13,$W$13,$AC$13,$AF$13)</f>
        <v>0</v>
      </c>
      <c r="AM13" s="73">
        <f>IF($L$13&gt;$N$13,1,0)+IF($O$13&gt;$Q$13,1,0)+IF($R$13&gt;$T$13,1,0)+IF($U$13&gt;$W$13,1,0)+IF($AA$13&gt;$AC$13,1,0)+IF($AD$13&gt;$AF$13,1,0)</f>
        <v>4</v>
      </c>
      <c r="AN13" s="74" t="s">
        <v>10</v>
      </c>
      <c r="AO13" s="75">
        <f>IF($N$13&gt;$L$13,1,0)+IF($Q$13&gt;$O$13,1,0)+IF($T$13&gt;$R$13,1,0)+IF($W$13&gt;$U$13,1,0)+IF($AC$13&gt;$AA$13,1,0)+IF($AF$13&gt;$AD$13,1,0)</f>
        <v>0</v>
      </c>
      <c r="AP13" s="76">
        <f t="shared" si="3"/>
        <v>1</v>
      </c>
      <c r="AQ13" s="17"/>
      <c r="AR13" s="85"/>
      <c r="AS13" s="86"/>
      <c r="AT13" s="86"/>
      <c r="AU13" s="86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19"/>
    </row>
    <row r="14" spans="1:65" s="20" customFormat="1" ht="34.9" customHeight="1" x14ac:dyDescent="0.2">
      <c r="A14" s="15"/>
      <c r="B14" s="29">
        <f t="shared" si="4"/>
        <v>6.0606140000000002</v>
      </c>
      <c r="C14" s="30">
        <f t="shared" si="0"/>
        <v>6</v>
      </c>
      <c r="D14" s="31" t="str">
        <f>$L$28</f>
        <v>Schmidt/Wendemuth</v>
      </c>
      <c r="E14" s="32">
        <f t="shared" si="5"/>
        <v>-29</v>
      </c>
      <c r="F14" s="33">
        <f t="shared" si="6"/>
        <v>-8</v>
      </c>
      <c r="G14" s="34">
        <f t="shared" si="7"/>
        <v>-4</v>
      </c>
      <c r="H14" s="35">
        <f>SMALL($B$9:$B$15,6)</f>
        <v>6.0606140000000002</v>
      </c>
      <c r="I14" s="30">
        <f t="shared" si="1"/>
        <v>6</v>
      </c>
      <c r="J14" s="36" t="str">
        <f t="shared" si="2"/>
        <v>Schmidt/Wendemuth</v>
      </c>
      <c r="K14" s="37" t="str">
        <f>$L$28</f>
        <v>Schmidt/Wendemuth</v>
      </c>
      <c r="L14" s="58" t="str">
        <f>IF($BB$26+$BB$27&gt;0,$BB$27,"")</f>
        <v/>
      </c>
      <c r="M14" s="59" t="s">
        <v>10</v>
      </c>
      <c r="N14" s="60" t="str">
        <f>IF($BB$26+$BB$27&gt;0,$BB$26,"")</f>
        <v/>
      </c>
      <c r="O14" s="64" t="str">
        <f>IF($BB$20+$BB$21&gt;0,$BB$21,"")</f>
        <v/>
      </c>
      <c r="P14" s="59" t="s">
        <v>10</v>
      </c>
      <c r="Q14" s="60" t="str">
        <f>IF($BB$20+$BB$21&gt;0,$BB$20,"")</f>
        <v/>
      </c>
      <c r="R14" s="64">
        <f>IF($BH$14+$BH$15&gt;0,$BH$15,"")</f>
        <v>0</v>
      </c>
      <c r="S14" s="59" t="s">
        <v>10</v>
      </c>
      <c r="T14" s="60">
        <f>IF($BH$14+$BH$15&gt;0,$BH$14,"")</f>
        <v>2</v>
      </c>
      <c r="U14" s="64">
        <f>IF($BB$11+$BB$12&gt;0,$BB$12,"")</f>
        <v>0</v>
      </c>
      <c r="V14" s="59" t="s">
        <v>10</v>
      </c>
      <c r="W14" s="60">
        <f>IF($BB$11+$BB$12&gt;0,$BB$11,"")</f>
        <v>2</v>
      </c>
      <c r="X14" s="64">
        <f>IF($AV$14+$AV$15&gt;0,$AV$15,"")</f>
        <v>0</v>
      </c>
      <c r="Y14" s="65" t="s">
        <v>10</v>
      </c>
      <c r="Z14" s="60">
        <f>IF($AV$14+$AV$15&gt;0,$AV$14,"")</f>
        <v>2</v>
      </c>
      <c r="AA14" s="61"/>
      <c r="AB14" s="62"/>
      <c r="AC14" s="63"/>
      <c r="AD14" s="64">
        <f>IF($BH$23+$BH$24&gt;0,$BH$23,"")</f>
        <v>0</v>
      </c>
      <c r="AE14" s="59" t="s">
        <v>10</v>
      </c>
      <c r="AF14" s="66">
        <f>IF($BH$23+$BH$24&gt;0,$BH$24,"")</f>
        <v>2</v>
      </c>
      <c r="AG14" s="67">
        <f>SUM(AS15,AT15,AU15,AY12,AZ12,BA12,AY21,AZ21,BA21,AY27,AZ27,BA27,BE15,BF15,BG15,BE23,BF23,BG23)</f>
        <v>20</v>
      </c>
      <c r="AH14" s="68" t="s">
        <v>10</v>
      </c>
      <c r="AI14" s="69">
        <f>SUM(AS14,AT14,AU14,AY11,AZ11,BA11,AY20,AZ20,BA20,AY26,AZ26,BA26,BE14,BF14,BG14,BE24,BF24,BG24)</f>
        <v>49</v>
      </c>
      <c r="AJ14" s="70">
        <f>SUM($L$14,$O$14,$R$14,$U$14,$X$14,$AD$14)</f>
        <v>0</v>
      </c>
      <c r="AK14" s="71" t="s">
        <v>10</v>
      </c>
      <c r="AL14" s="72">
        <f>SUM($N$14,$Q$14,$T$14,$W$14,$Z$14,$AF$14)</f>
        <v>8</v>
      </c>
      <c r="AM14" s="73">
        <f>IF($L$14&gt;$N$14,1,0)+IF($O$14&gt;$Q$14,1,0)+IF($R$14&gt;$T$14,1,0)+IF($U$14&gt;$W$14,1,0)+IF($X$14&gt;$Z$14,1,0)+IF($AD$14&gt;$AF$14,1,0)</f>
        <v>0</v>
      </c>
      <c r="AN14" s="74" t="s">
        <v>10</v>
      </c>
      <c r="AO14" s="75">
        <f>IF($N$14&gt;$L$14,1,0)+IF($Q$14&gt;$O$14,1,0)+IF($T$14&gt;$R$14,1,0)+IF($W$14&gt;$U$14,1,0)+IF($Z$14&gt;$X$14,1,0)+IF($AF$14&gt;$AD$14,1,0)</f>
        <v>4</v>
      </c>
      <c r="AP14" s="76">
        <f t="shared" si="3"/>
        <v>6</v>
      </c>
      <c r="AQ14" s="17"/>
      <c r="AR14" s="79" t="str">
        <f>$L$26</f>
        <v>Meuser-S./Goldammer</v>
      </c>
      <c r="AS14" s="80">
        <v>6</v>
      </c>
      <c r="AT14" s="80">
        <v>6</v>
      </c>
      <c r="AU14" s="80"/>
      <c r="AV14" s="26">
        <f>IF(AS14&gt;AS15,1,0)+IF(AT14&gt;AT15,1,0)+IF(AU14&gt;AU15,1,0)</f>
        <v>2</v>
      </c>
      <c r="AW14" s="27"/>
      <c r="AX14" s="24" t="str">
        <f>$L$22</f>
        <v>Goebel/Shimomura</v>
      </c>
      <c r="AY14" s="25">
        <v>1</v>
      </c>
      <c r="AZ14" s="25">
        <v>1</v>
      </c>
      <c r="BA14" s="25"/>
      <c r="BB14" s="26">
        <f>IF(AY14&gt;AY15,1,0)+IF(AZ14&gt;AZ15,1,0)+IF(BA14&gt;BA15,1,0)</f>
        <v>0</v>
      </c>
      <c r="BC14" s="28"/>
      <c r="BD14" s="24" t="str">
        <f>$L$22</f>
        <v>Goebel/Shimomura</v>
      </c>
      <c r="BE14" s="25">
        <v>6</v>
      </c>
      <c r="BF14" s="25">
        <v>7</v>
      </c>
      <c r="BG14" s="25"/>
      <c r="BH14" s="26">
        <f>IF(BE14&gt;BE15,1,0)+IF(BF14&gt;BF15,1,0)+IF(BG14&gt;BG15,1,0)</f>
        <v>2</v>
      </c>
      <c r="BI14" s="19"/>
    </row>
    <row r="15" spans="1:65" s="20" customFormat="1" ht="34.9" customHeight="1" thickBot="1" x14ac:dyDescent="0.25">
      <c r="A15" s="15"/>
      <c r="B15" s="88">
        <f t="shared" si="4"/>
        <v>1.0202150000000001</v>
      </c>
      <c r="C15" s="34">
        <f t="shared" si="0"/>
        <v>2</v>
      </c>
      <c r="D15" s="89" t="str">
        <f>$L$30</f>
        <v>Thomas/Velder</v>
      </c>
      <c r="E15" s="32">
        <f t="shared" si="5"/>
        <v>32</v>
      </c>
      <c r="F15" s="33">
        <f t="shared" si="6"/>
        <v>7</v>
      </c>
      <c r="G15" s="34">
        <f t="shared" si="7"/>
        <v>4</v>
      </c>
      <c r="H15" s="90">
        <f>SMALL($B$9:$B$15,7)</f>
        <v>6.0607099999999994</v>
      </c>
      <c r="I15" s="91">
        <f t="shared" si="1"/>
        <v>7</v>
      </c>
      <c r="J15" s="92" t="str">
        <f t="shared" si="2"/>
        <v>Gallmann/Hagedorn</v>
      </c>
      <c r="K15" s="37" t="str">
        <f>$L$30</f>
        <v>Thomas/Velder</v>
      </c>
      <c r="L15" s="93">
        <f>IF($AV$17+$AV$18&gt;0,$AV$18,"")</f>
        <v>2</v>
      </c>
      <c r="M15" s="94" t="s">
        <v>10</v>
      </c>
      <c r="N15" s="95">
        <f>IF($AV$17+$AV$18&gt;0,$AV$17,"")</f>
        <v>0</v>
      </c>
      <c r="O15" s="96">
        <f>IF($AV$26+$AV$27&gt;0,$AV$27,"")</f>
        <v>2</v>
      </c>
      <c r="P15" s="94" t="s">
        <v>10</v>
      </c>
      <c r="Q15" s="95">
        <f>IF($AV$26+$AV$27&gt;0,$AV$26,"")</f>
        <v>0</v>
      </c>
      <c r="R15" s="96">
        <f>IF($BB$14+$BB$15&gt;0,$BB$15,"")</f>
        <v>2</v>
      </c>
      <c r="S15" s="94" t="s">
        <v>10</v>
      </c>
      <c r="T15" s="95">
        <f>IF($BB$14+$BB$15&gt;0,$BB$14,"")</f>
        <v>0</v>
      </c>
      <c r="U15" s="96">
        <f>IF($BB$23+$BB$24&gt;0,$BB$24,"")</f>
        <v>2</v>
      </c>
      <c r="V15" s="97" t="s">
        <v>10</v>
      </c>
      <c r="W15" s="95">
        <f>IF($BB$23+$BB$24&gt;0,$BB$23,"")</f>
        <v>1</v>
      </c>
      <c r="X15" s="96">
        <f>IF($BH$17+$BH$18&gt;0,$BH$18,"")</f>
        <v>0</v>
      </c>
      <c r="Y15" s="97" t="s">
        <v>10</v>
      </c>
      <c r="Z15" s="95">
        <f>IF($BH$17+$BH$18&gt;0,$BH$17,"")</f>
        <v>2</v>
      </c>
      <c r="AA15" s="96">
        <f>IF($BH$23+$BH$24&gt;0,$BH$24,"")</f>
        <v>2</v>
      </c>
      <c r="AB15" s="97" t="s">
        <v>10</v>
      </c>
      <c r="AC15" s="95">
        <f>IF($BH$23+$BH$24&gt;0,$BH$23,"")</f>
        <v>0</v>
      </c>
      <c r="AD15" s="98"/>
      <c r="AE15" s="99"/>
      <c r="AF15" s="100"/>
      <c r="AG15" s="101">
        <f>SUM(AS18,AT18,AU18,AS27,AT27,AU27,AY15,AZ15,BA15,AY24,AZ24,BA24,BE18,BF18,BG18,BE24,BF24,BG24)</f>
        <v>75</v>
      </c>
      <c r="AH15" s="102" t="s">
        <v>10</v>
      </c>
      <c r="AI15" s="103">
        <f>SUM(AS17,AT17,AU17,AS26,AT26,AU26,AY14,AZ14,BA14,AY23,AZ23,BA23,BE17,BF17,BG17,BE23,BF23,BG23)</f>
        <v>43</v>
      </c>
      <c r="AJ15" s="104">
        <f>SUM($L$15,$O$15,$R$15,$U$15,$X$15,$AA$15)</f>
        <v>10</v>
      </c>
      <c r="AK15" s="105" t="s">
        <v>10</v>
      </c>
      <c r="AL15" s="106">
        <f>SUM($N$15,$Q$15,$T$15,$W$15,$Z$15,$AC$15)</f>
        <v>3</v>
      </c>
      <c r="AM15" s="107">
        <f>IF($L$15&gt;$N$15,1,0)+IF($O$15&gt;$Q$15,1,0)+IF($R$15&gt;$T$15,1,0)+IF($U$15&gt;$W$15,1,0)+IF($X$15&gt;$Z$15,1,0)+IF($AA$15&gt;$AC$15,1,0)</f>
        <v>5</v>
      </c>
      <c r="AN15" s="108" t="s">
        <v>10</v>
      </c>
      <c r="AO15" s="109">
        <f>IF($N$15&gt;$L$15,1,0)+IF($Q$15&gt;$O$15,1,0)+IF($T$15&gt;$R$15,1,0)+IF($W$15&gt;$U$15,1,0)+IF($Z$15&gt;$X$15,1,0)+IF($AC$15&gt;$AA$15,1,0)</f>
        <v>1</v>
      </c>
      <c r="AP15" s="110">
        <f t="shared" si="3"/>
        <v>2</v>
      </c>
      <c r="AQ15" s="12"/>
      <c r="AR15" s="55" t="str">
        <f>$L$28</f>
        <v>Schmidt/Wendemuth</v>
      </c>
      <c r="AS15" s="56">
        <v>2</v>
      </c>
      <c r="AT15" s="56">
        <v>1</v>
      </c>
      <c r="AU15" s="56"/>
      <c r="AV15" s="81">
        <f>IF(AS15&gt;AS14,1,0)+IF(AT15&gt;AT14,1,0)+IF(AU15&gt;AU14,1,0)</f>
        <v>0</v>
      </c>
      <c r="AW15" s="27"/>
      <c r="AX15" s="55" t="str">
        <f>$L$30</f>
        <v>Thomas/Velder</v>
      </c>
      <c r="AY15" s="56">
        <v>6</v>
      </c>
      <c r="AZ15" s="56">
        <v>6</v>
      </c>
      <c r="BA15" s="56"/>
      <c r="BB15" s="81">
        <f>IF(AY15&gt;AY14,1,0)+IF(AZ15&gt;AZ14,1,0)+IF(BA15&gt;BA14,1,0)</f>
        <v>2</v>
      </c>
      <c r="BC15" s="28"/>
      <c r="BD15" s="55" t="str">
        <f>$L$28</f>
        <v>Schmidt/Wendemuth</v>
      </c>
      <c r="BE15" s="56">
        <v>4</v>
      </c>
      <c r="BF15" s="56">
        <v>5</v>
      </c>
      <c r="BG15" s="56"/>
      <c r="BH15" s="81">
        <f>IF(BE15&gt;BE14,1,0)+IF(BF15&gt;BF14,1,0)+IF(BG15&gt;BG14,1,0)</f>
        <v>0</v>
      </c>
      <c r="BI15" s="19"/>
    </row>
    <row r="16" spans="1:65" s="20" customFormat="1" ht="34.9" customHeight="1" x14ac:dyDescent="0.2">
      <c r="A16" s="15"/>
      <c r="B16" s="111"/>
      <c r="C16" s="111"/>
      <c r="D16" s="111"/>
      <c r="E16" s="111"/>
      <c r="F16" s="111"/>
      <c r="G16" s="111"/>
      <c r="H16" s="111"/>
      <c r="I16" s="111"/>
      <c r="J16" s="111"/>
      <c r="K16" s="13"/>
      <c r="L16" s="112"/>
      <c r="M16" s="112"/>
      <c r="N16" s="14"/>
      <c r="O16" s="14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3"/>
      <c r="AE16" s="113"/>
      <c r="AF16" s="11"/>
      <c r="AG16" s="11"/>
      <c r="AH16" s="11"/>
      <c r="AI16" s="11"/>
      <c r="AJ16" s="11"/>
      <c r="AK16" s="11"/>
      <c r="AL16" s="11"/>
      <c r="AM16" s="113"/>
      <c r="AN16" s="113"/>
      <c r="AO16" s="113"/>
      <c r="AP16" s="113"/>
      <c r="AQ16" s="17"/>
      <c r="AR16" s="27"/>
      <c r="AS16" s="114"/>
      <c r="AT16" s="114"/>
      <c r="AU16" s="114"/>
      <c r="AV16" s="27"/>
      <c r="AW16" s="27"/>
      <c r="AX16" s="27"/>
      <c r="AY16" s="114"/>
      <c r="AZ16" s="114"/>
      <c r="BA16" s="114"/>
      <c r="BB16" s="27"/>
      <c r="BC16" s="27"/>
      <c r="BD16" s="27"/>
      <c r="BE16" s="114"/>
      <c r="BF16" s="114"/>
      <c r="BG16" s="114"/>
      <c r="BH16" s="27"/>
      <c r="BI16" s="19"/>
    </row>
    <row r="17" spans="1:61" s="20" customFormat="1" ht="34.9" customHeight="1" thickBot="1" x14ac:dyDescent="0.35">
      <c r="A17" s="15"/>
      <c r="B17" s="111"/>
      <c r="C17" s="111"/>
      <c r="D17" s="111"/>
      <c r="E17" s="111"/>
      <c r="F17" s="111"/>
      <c r="G17" s="111"/>
      <c r="H17" s="111"/>
      <c r="I17" s="111"/>
      <c r="J17" s="111"/>
      <c r="K17" s="6"/>
      <c r="L17" s="158" t="s">
        <v>11</v>
      </c>
      <c r="M17" s="159"/>
      <c r="N17" s="159"/>
      <c r="O17" s="159"/>
      <c r="P17" s="159"/>
      <c r="Q17" s="159"/>
      <c r="R17" s="159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60" t="s">
        <v>12</v>
      </c>
      <c r="AE17" s="160"/>
      <c r="AF17" s="160"/>
      <c r="AG17" s="160"/>
      <c r="AH17" s="160"/>
      <c r="AI17" s="160"/>
      <c r="AJ17" s="160"/>
      <c r="AK17" s="115"/>
      <c r="AL17" s="115"/>
      <c r="AM17" s="116"/>
      <c r="AN17" s="116"/>
      <c r="AO17" s="116"/>
      <c r="AP17" s="117"/>
      <c r="AQ17" s="113"/>
      <c r="AR17" s="79" t="str">
        <f>$L$18</f>
        <v>Dietrich/Thiery</v>
      </c>
      <c r="AS17" s="80">
        <v>2</v>
      </c>
      <c r="AT17" s="80">
        <v>2</v>
      </c>
      <c r="AU17" s="80"/>
      <c r="AV17" s="26">
        <f>IF(AS17&gt;AS18,1,0)+IF(AT17&gt;AT18,1,0)+IF(AU17&gt;AU18,1,0)</f>
        <v>0</v>
      </c>
      <c r="AW17" s="27"/>
      <c r="AX17" s="24" t="str">
        <f>$L$18</f>
        <v>Dietrich/Thiery</v>
      </c>
      <c r="AY17" s="25">
        <v>0</v>
      </c>
      <c r="AZ17" s="25">
        <v>3</v>
      </c>
      <c r="BA17" s="25"/>
      <c r="BB17" s="26">
        <f>IF(AY17&gt;AY18,1,0)+IF(AZ17&gt;AZ18,1,0)+IF(BA17&gt;BA18,1,0)</f>
        <v>0</v>
      </c>
      <c r="BC17" s="27"/>
      <c r="BD17" s="24" t="str">
        <f>$L$26</f>
        <v>Meuser-S./Goldammer</v>
      </c>
      <c r="BE17" s="25">
        <v>6</v>
      </c>
      <c r="BF17" s="25">
        <v>6</v>
      </c>
      <c r="BG17" s="25"/>
      <c r="BH17" s="26">
        <f>IF(BE17&gt;BE18,1,0)+IF(BF17&gt;BF18,1,0)+IF(BG17&gt;BG18,1,0)</f>
        <v>2</v>
      </c>
      <c r="BI17" s="19"/>
    </row>
    <row r="18" spans="1:61" s="20" customFormat="1" ht="34.9" customHeight="1" thickTop="1" thickBot="1" x14ac:dyDescent="0.25">
      <c r="A18" s="15"/>
      <c r="B18" s="111"/>
      <c r="C18" s="111"/>
      <c r="D18" s="111"/>
      <c r="E18" s="111"/>
      <c r="F18" s="111"/>
      <c r="G18" s="111"/>
      <c r="H18" s="111"/>
      <c r="I18" s="111"/>
      <c r="J18" s="111"/>
      <c r="K18" s="118" t="s">
        <v>13</v>
      </c>
      <c r="L18" s="154" t="s">
        <v>14</v>
      </c>
      <c r="M18" s="155"/>
      <c r="N18" s="155"/>
      <c r="O18" s="155"/>
      <c r="P18" s="155"/>
      <c r="Q18" s="155"/>
      <c r="R18" s="156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57" t="str">
        <f>$J$9</f>
        <v>Meuser-S./Goldammer</v>
      </c>
      <c r="AE18" s="157"/>
      <c r="AF18" s="157"/>
      <c r="AG18" s="157"/>
      <c r="AH18" s="157"/>
      <c r="AI18" s="157"/>
      <c r="AJ18" s="157"/>
      <c r="AK18" s="119"/>
      <c r="AL18" s="120"/>
      <c r="AM18" s="121"/>
      <c r="AN18" s="121"/>
      <c r="AO18" s="121"/>
      <c r="AP18" s="121"/>
      <c r="AQ18" s="17"/>
      <c r="AR18" s="55" t="str">
        <f>$L$30</f>
        <v>Thomas/Velder</v>
      </c>
      <c r="AS18" s="122">
        <v>6</v>
      </c>
      <c r="AT18" s="122">
        <v>6</v>
      </c>
      <c r="AU18" s="122"/>
      <c r="AV18" s="81">
        <f>IF(AS18&gt;AS17,1,0)+IF(AT18&gt;AT17,1,0)+IF(AU18&gt;AU17,1,0)</f>
        <v>2</v>
      </c>
      <c r="AW18" s="27"/>
      <c r="AX18" s="55" t="str">
        <f>$L$26</f>
        <v>Meuser-S./Goldammer</v>
      </c>
      <c r="AY18" s="56">
        <v>6</v>
      </c>
      <c r="AZ18" s="56">
        <v>6</v>
      </c>
      <c r="BA18" s="56"/>
      <c r="BB18" s="81">
        <f>IF(AY18&gt;AY17,1,0)+IF(AZ18&gt;AZ17,1,0)+IF(BA18&gt;BA17,1,0)</f>
        <v>2</v>
      </c>
      <c r="BC18" s="28"/>
      <c r="BD18" s="55" t="str">
        <f>$L$30</f>
        <v>Thomas/Velder</v>
      </c>
      <c r="BE18" s="56">
        <v>2</v>
      </c>
      <c r="BF18" s="56">
        <v>2</v>
      </c>
      <c r="BG18" s="56"/>
      <c r="BH18" s="81">
        <f>IF(BE18&gt;BE17,1,0)+IF(BF18&gt;BF17,1,0)+IF(BG18&gt;BG17,1,0)</f>
        <v>0</v>
      </c>
      <c r="BI18" s="19"/>
    </row>
    <row r="19" spans="1:61" s="20" customFormat="1" ht="34.9" customHeight="1" thickTop="1" thickBot="1" x14ac:dyDescent="0.35">
      <c r="A19" s="15"/>
      <c r="B19" s="111"/>
      <c r="C19" s="111"/>
      <c r="D19" s="111"/>
      <c r="E19" s="111"/>
      <c r="F19" s="111"/>
      <c r="G19" s="111"/>
      <c r="H19" s="111"/>
      <c r="I19" s="111"/>
      <c r="J19" s="111"/>
      <c r="K19" s="118"/>
      <c r="L19" s="123"/>
      <c r="M19" s="123"/>
      <c r="N19" s="123"/>
      <c r="O19" s="123"/>
      <c r="P19" s="124"/>
      <c r="Q19" s="124"/>
      <c r="R19" s="12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61" t="s">
        <v>15</v>
      </c>
      <c r="AE19" s="161"/>
      <c r="AF19" s="161"/>
      <c r="AG19" s="161"/>
      <c r="AH19" s="161"/>
      <c r="AI19" s="161"/>
      <c r="AJ19" s="161"/>
      <c r="AK19" s="115"/>
      <c r="AL19" s="115"/>
      <c r="AM19" s="116"/>
      <c r="AN19" s="116"/>
      <c r="AO19" s="116"/>
      <c r="AP19" s="117"/>
      <c r="AQ19" s="113"/>
      <c r="AR19" s="85"/>
      <c r="AS19" s="86"/>
      <c r="AT19" s="86"/>
      <c r="AU19" s="86"/>
      <c r="AV19" s="87"/>
      <c r="AW19" s="87"/>
      <c r="AX19" s="87"/>
      <c r="AY19" s="87"/>
      <c r="AZ19" s="87"/>
      <c r="BA19" s="87"/>
      <c r="BB19" s="87"/>
      <c r="BC19" s="27"/>
      <c r="BD19" s="87"/>
      <c r="BE19" s="87"/>
      <c r="BF19" s="87"/>
      <c r="BG19" s="87"/>
      <c r="BH19" s="87"/>
      <c r="BI19" s="19"/>
    </row>
    <row r="20" spans="1:61" s="20" customFormat="1" ht="34.9" customHeight="1" thickTop="1" thickBot="1" x14ac:dyDescent="0.25">
      <c r="A20" s="15"/>
      <c r="B20" s="111"/>
      <c r="C20" s="111"/>
      <c r="D20" s="111"/>
      <c r="E20" s="111"/>
      <c r="F20" s="111"/>
      <c r="G20" s="111"/>
      <c r="H20" s="111"/>
      <c r="I20" s="111"/>
      <c r="J20" s="111"/>
      <c r="K20" s="118" t="s">
        <v>16</v>
      </c>
      <c r="L20" s="154" t="s">
        <v>17</v>
      </c>
      <c r="M20" s="155"/>
      <c r="N20" s="155"/>
      <c r="O20" s="155"/>
      <c r="P20" s="155"/>
      <c r="Q20" s="155"/>
      <c r="R20" s="156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57" t="str">
        <f>$J$10</f>
        <v>Thomas/Velder</v>
      </c>
      <c r="AE20" s="157"/>
      <c r="AF20" s="157"/>
      <c r="AG20" s="157"/>
      <c r="AH20" s="157"/>
      <c r="AI20" s="157"/>
      <c r="AJ20" s="157"/>
      <c r="AK20" s="119"/>
      <c r="AL20" s="120"/>
      <c r="AM20" s="121"/>
      <c r="AN20" s="121"/>
      <c r="AO20" s="121"/>
      <c r="AP20" s="121"/>
      <c r="AQ20" s="17"/>
      <c r="AR20" s="79" t="str">
        <f>$L$20</f>
        <v>Gallmann/Hagedorn</v>
      </c>
      <c r="AS20" s="80">
        <v>0</v>
      </c>
      <c r="AT20" s="80">
        <v>0</v>
      </c>
      <c r="AU20" s="80"/>
      <c r="AV20" s="26">
        <f>IF(AS20&gt;AS21,1,0)+IF(AT20&gt;AT21,1,0)+IF(AU20&gt;AU21,1,0)</f>
        <v>0</v>
      </c>
      <c r="AW20" s="27"/>
      <c r="AX20" s="24" t="str">
        <f>$L$20</f>
        <v>Gallmann/Hagedorn</v>
      </c>
      <c r="AY20" s="25"/>
      <c r="AZ20" s="25"/>
      <c r="BA20" s="25"/>
      <c r="BB20" s="26">
        <f>IF(AY20&gt;AY21,1,0)+IF(AZ20&gt;AZ21,1,0)+IF(BA20&gt;BA21,1,0)</f>
        <v>0</v>
      </c>
      <c r="BC20" s="87"/>
      <c r="BD20" s="24" t="str">
        <f>$L$20</f>
        <v>Gallmann/Hagedorn</v>
      </c>
      <c r="BE20" s="25">
        <v>2</v>
      </c>
      <c r="BF20" s="25">
        <v>4</v>
      </c>
      <c r="BG20" s="25"/>
      <c r="BH20" s="26">
        <f>IF(BE20&gt;BE21,1,0)+IF(BF20&gt;BF21,1,0)+IF(BG20&gt;BG21,1,0)</f>
        <v>0</v>
      </c>
      <c r="BI20" s="19"/>
    </row>
    <row r="21" spans="1:61" s="20" customFormat="1" ht="34.9" customHeight="1" thickTop="1" thickBot="1" x14ac:dyDescent="0.35">
      <c r="A21" s="15"/>
      <c r="B21" s="111"/>
      <c r="C21" s="111"/>
      <c r="D21" s="111"/>
      <c r="E21" s="111"/>
      <c r="F21" s="111"/>
      <c r="G21" s="111"/>
      <c r="H21" s="111"/>
      <c r="I21" s="111"/>
      <c r="J21" s="111"/>
      <c r="K21" s="118"/>
      <c r="L21" s="14"/>
      <c r="M21" s="14"/>
      <c r="N21" s="14"/>
      <c r="O21" s="14"/>
      <c r="P21" s="124"/>
      <c r="Q21" s="124"/>
      <c r="R21" s="124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61" t="s">
        <v>18</v>
      </c>
      <c r="AE21" s="161"/>
      <c r="AF21" s="161"/>
      <c r="AG21" s="161"/>
      <c r="AH21" s="161"/>
      <c r="AI21" s="161"/>
      <c r="AJ21" s="161"/>
      <c r="AK21" s="115"/>
      <c r="AL21" s="115"/>
      <c r="AM21" s="116"/>
      <c r="AN21" s="116"/>
      <c r="AO21" s="116"/>
      <c r="AP21" s="117"/>
      <c r="AQ21" s="113"/>
      <c r="AR21" s="55" t="str">
        <f>$L$22</f>
        <v>Goebel/Shimomura</v>
      </c>
      <c r="AS21" s="56">
        <v>6</v>
      </c>
      <c r="AT21" s="56">
        <v>6</v>
      </c>
      <c r="AU21" s="56"/>
      <c r="AV21" s="81">
        <f>IF(AS21&gt;AS20,1,0)+IF(AT21&gt;AT20,1,0)+IF(AU21&gt;AU20,1,0)</f>
        <v>2</v>
      </c>
      <c r="AW21" s="27"/>
      <c r="AX21" s="55" t="str">
        <f>$L$28</f>
        <v>Schmidt/Wendemuth</v>
      </c>
      <c r="AY21" s="56"/>
      <c r="AZ21" s="56"/>
      <c r="BA21" s="56"/>
      <c r="BB21" s="81">
        <f>IF(AY21&gt;AY20,1,0)+IF(AZ21&gt;AZ20,1,0)+IF(BA21&gt;BA20,1,0)</f>
        <v>0</v>
      </c>
      <c r="BC21" s="28"/>
      <c r="BD21" s="55" t="str">
        <f>$L$24</f>
        <v>Hempel-Stuck/Stübler</v>
      </c>
      <c r="BE21" s="56">
        <v>6</v>
      </c>
      <c r="BF21" s="56">
        <v>6</v>
      </c>
      <c r="BG21" s="56"/>
      <c r="BH21" s="81">
        <f>IF(BE21&gt;BE20,1,0)+IF(BF21&gt;BF20,1,0)+IF(BG21&gt;BG20,1,0)</f>
        <v>2</v>
      </c>
      <c r="BI21" s="19"/>
    </row>
    <row r="22" spans="1:61" s="20" customFormat="1" ht="34.9" customHeight="1" thickTop="1" thickBot="1" x14ac:dyDescent="0.25">
      <c r="A22" s="15"/>
      <c r="B22" s="111"/>
      <c r="C22" s="111"/>
      <c r="D22" s="111"/>
      <c r="E22" s="111"/>
      <c r="F22" s="111"/>
      <c r="G22" s="111"/>
      <c r="H22" s="111"/>
      <c r="I22" s="111"/>
      <c r="J22" s="111"/>
      <c r="K22" s="118" t="s">
        <v>19</v>
      </c>
      <c r="L22" s="154" t="s">
        <v>20</v>
      </c>
      <c r="M22" s="155"/>
      <c r="N22" s="155"/>
      <c r="O22" s="155"/>
      <c r="P22" s="155"/>
      <c r="Q22" s="155"/>
      <c r="R22" s="156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57" t="str">
        <f>$J$11</f>
        <v>Hempel-Stuck/Stübler</v>
      </c>
      <c r="AE22" s="157"/>
      <c r="AF22" s="157"/>
      <c r="AG22" s="157"/>
      <c r="AH22" s="157"/>
      <c r="AI22" s="157"/>
      <c r="AJ22" s="157"/>
      <c r="AK22" s="119"/>
      <c r="AL22" s="120"/>
      <c r="AM22" s="121"/>
      <c r="AN22" s="121"/>
      <c r="AO22" s="121"/>
      <c r="AP22" s="121"/>
      <c r="AQ22" s="17"/>
      <c r="AR22" s="125"/>
      <c r="AS22" s="126"/>
      <c r="AT22" s="126"/>
      <c r="AU22" s="126"/>
      <c r="AV22" s="125"/>
      <c r="AW22" s="125"/>
      <c r="AX22" s="125"/>
      <c r="AY22" s="126"/>
      <c r="AZ22" s="126"/>
      <c r="BA22" s="126"/>
      <c r="BB22" s="125"/>
      <c r="BC22" s="27"/>
      <c r="BD22" s="125"/>
      <c r="BE22" s="126"/>
      <c r="BF22" s="126"/>
      <c r="BG22" s="126"/>
      <c r="BH22" s="125"/>
      <c r="BI22" s="19"/>
    </row>
    <row r="23" spans="1:61" s="20" customFormat="1" ht="34.9" customHeight="1" thickTop="1" thickBot="1" x14ac:dyDescent="0.35">
      <c r="A23" s="15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23"/>
      <c r="M23" s="123"/>
      <c r="N23" s="123"/>
      <c r="O23" s="123"/>
      <c r="P23" s="124"/>
      <c r="Q23" s="124"/>
      <c r="R23" s="127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61" t="s">
        <v>21</v>
      </c>
      <c r="AE23" s="161"/>
      <c r="AF23" s="161"/>
      <c r="AG23" s="161"/>
      <c r="AH23" s="161"/>
      <c r="AI23" s="161"/>
      <c r="AJ23" s="161"/>
      <c r="AK23" s="115"/>
      <c r="AL23" s="115"/>
      <c r="AM23" s="116"/>
      <c r="AN23" s="116"/>
      <c r="AO23" s="116"/>
      <c r="AP23" s="128"/>
      <c r="AQ23" s="11"/>
      <c r="AR23" s="79" t="str">
        <f>$L$24</f>
        <v>Hempel-Stuck/Stübler</v>
      </c>
      <c r="AS23" s="80"/>
      <c r="AT23" s="80"/>
      <c r="AU23" s="80"/>
      <c r="AV23" s="26">
        <f>IF(AS23&gt;AS24,1,0)+IF(AT23&gt;AT24,1,0)+IF(AU23&gt;AU24,1,0)</f>
        <v>0</v>
      </c>
      <c r="AW23" s="27"/>
      <c r="AX23" s="24" t="str">
        <f>$L$24</f>
        <v>Hempel-Stuck/Stübler</v>
      </c>
      <c r="AY23" s="25">
        <v>6</v>
      </c>
      <c r="AZ23" s="25">
        <v>7</v>
      </c>
      <c r="BA23" s="25">
        <v>9</v>
      </c>
      <c r="BB23" s="26">
        <f>IF(AY23&gt;AY24,1,0)+IF(AZ23&gt;AZ24,1,0)+IF(BA23&gt;BA24,1,0)</f>
        <v>1</v>
      </c>
      <c r="BC23" s="125"/>
      <c r="BD23" s="24" t="str">
        <f>$L$28</f>
        <v>Schmidt/Wendemuth</v>
      </c>
      <c r="BE23" s="25">
        <v>2</v>
      </c>
      <c r="BF23" s="25">
        <v>1</v>
      </c>
      <c r="BG23" s="25"/>
      <c r="BH23" s="26">
        <f>IF(BE23&gt;BE24,1,0)+IF(BF23&gt;BF24,1,0)+IF(BG23&gt;BG24,1,0)</f>
        <v>0</v>
      </c>
      <c r="BI23" s="19"/>
    </row>
    <row r="24" spans="1:61" s="20" customFormat="1" ht="34.9" customHeight="1" thickTop="1" thickBot="1" x14ac:dyDescent="0.25">
      <c r="A24" s="15"/>
      <c r="B24" s="111"/>
      <c r="C24" s="111"/>
      <c r="D24" s="111"/>
      <c r="E24" s="111"/>
      <c r="F24" s="111"/>
      <c r="G24" s="111"/>
      <c r="H24" s="111"/>
      <c r="I24" s="111"/>
      <c r="J24" s="111"/>
      <c r="K24" s="118" t="s">
        <v>22</v>
      </c>
      <c r="L24" s="154" t="s">
        <v>23</v>
      </c>
      <c r="M24" s="155"/>
      <c r="N24" s="155"/>
      <c r="O24" s="155"/>
      <c r="P24" s="155"/>
      <c r="Q24" s="155"/>
      <c r="R24" s="156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57" t="str">
        <f>$J$12</f>
        <v>Goebel/Shimomura</v>
      </c>
      <c r="AE24" s="157"/>
      <c r="AF24" s="157"/>
      <c r="AG24" s="157"/>
      <c r="AH24" s="157"/>
      <c r="AI24" s="157"/>
      <c r="AJ24" s="157"/>
      <c r="AK24" s="119"/>
      <c r="AL24" s="120"/>
      <c r="AM24" s="121"/>
      <c r="AN24" s="121"/>
      <c r="AO24" s="121"/>
      <c r="AP24" s="121"/>
      <c r="AQ24" s="17"/>
      <c r="AR24" s="55" t="str">
        <f>$L$26</f>
        <v>Meuser-S./Goldammer</v>
      </c>
      <c r="AS24" s="56"/>
      <c r="AT24" s="56"/>
      <c r="AU24" s="56"/>
      <c r="AV24" s="81">
        <f>IF(AS24&gt;AS23,1,0)+IF(AT24&gt;AT23,1,0)+IF(AU24&gt;AU23,1,0)</f>
        <v>0</v>
      </c>
      <c r="AW24" s="27"/>
      <c r="AX24" s="55" t="str">
        <f>$L$30</f>
        <v>Thomas/Velder</v>
      </c>
      <c r="AY24" s="56">
        <v>7</v>
      </c>
      <c r="AZ24" s="56">
        <v>5</v>
      </c>
      <c r="BA24" s="56">
        <v>11</v>
      </c>
      <c r="BB24" s="81">
        <f>IF(AY24&gt;AY23,1,0)+IF(AZ24&gt;AZ23,1,0)+IF(BA24&gt;BA23,1,0)</f>
        <v>2</v>
      </c>
      <c r="BC24" s="28"/>
      <c r="BD24" s="55" t="str">
        <f>$L$30</f>
        <v>Thomas/Velder</v>
      </c>
      <c r="BE24" s="56">
        <v>6</v>
      </c>
      <c r="BF24" s="56">
        <v>6</v>
      </c>
      <c r="BG24" s="56"/>
      <c r="BH24" s="81">
        <f>IF(BE24&gt;BE23,1,0)+IF(BF24&gt;BF23,1,0)+IF(BG24&gt;BG23,1,0)</f>
        <v>2</v>
      </c>
      <c r="BI24" s="19"/>
    </row>
    <row r="25" spans="1:61" s="20" customFormat="1" ht="34.9" customHeight="1" thickTop="1" thickBot="1" x14ac:dyDescent="0.35">
      <c r="A25" s="15"/>
      <c r="B25" s="111"/>
      <c r="C25" s="111"/>
      <c r="D25" s="111"/>
      <c r="E25" s="111"/>
      <c r="F25" s="111"/>
      <c r="G25" s="111"/>
      <c r="H25" s="111"/>
      <c r="I25" s="111"/>
      <c r="J25" s="111"/>
      <c r="K25" s="6"/>
      <c r="L25" s="123"/>
      <c r="M25" s="123"/>
      <c r="N25" s="123"/>
      <c r="O25" s="123"/>
      <c r="P25" s="124"/>
      <c r="Q25" s="124"/>
      <c r="R25" s="124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61" t="s">
        <v>24</v>
      </c>
      <c r="AE25" s="161"/>
      <c r="AF25" s="161"/>
      <c r="AG25" s="161"/>
      <c r="AH25" s="161"/>
      <c r="AI25" s="161"/>
      <c r="AJ25" s="161"/>
      <c r="AK25" s="115"/>
      <c r="AL25" s="115"/>
      <c r="AM25" s="11"/>
      <c r="AN25" s="11"/>
      <c r="AO25" s="11"/>
      <c r="AP25" s="11"/>
      <c r="AQ25" s="11"/>
      <c r="AR25" s="27"/>
      <c r="AS25" s="114"/>
      <c r="AT25" s="114"/>
      <c r="AU25" s="114"/>
      <c r="AV25" s="27"/>
      <c r="AW25" s="27"/>
      <c r="AX25" s="27"/>
      <c r="AY25" s="114"/>
      <c r="AZ25" s="114"/>
      <c r="BA25" s="114"/>
      <c r="BB25" s="27"/>
      <c r="BC25" s="27"/>
      <c r="BD25" s="27"/>
      <c r="BE25" s="114"/>
      <c r="BF25" s="114"/>
      <c r="BG25" s="114"/>
      <c r="BH25" s="27"/>
      <c r="BI25" s="19"/>
    </row>
    <row r="26" spans="1:61" s="20" customFormat="1" ht="34.9" customHeight="1" thickTop="1" thickBot="1" x14ac:dyDescent="0.25">
      <c r="A26" s="15"/>
      <c r="B26" s="111"/>
      <c r="C26" s="111"/>
      <c r="D26" s="111"/>
      <c r="E26" s="111"/>
      <c r="F26" s="111"/>
      <c r="G26" s="111"/>
      <c r="H26" s="111"/>
      <c r="I26" s="111"/>
      <c r="J26" s="111"/>
      <c r="K26" s="118" t="s">
        <v>25</v>
      </c>
      <c r="L26" s="154" t="s">
        <v>26</v>
      </c>
      <c r="M26" s="155"/>
      <c r="N26" s="155"/>
      <c r="O26" s="155"/>
      <c r="P26" s="155"/>
      <c r="Q26" s="155"/>
      <c r="R26" s="156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57" t="str">
        <f>$J$13</f>
        <v>Dietrich/Thiery</v>
      </c>
      <c r="AE26" s="157"/>
      <c r="AF26" s="157"/>
      <c r="AG26" s="157"/>
      <c r="AH26" s="157"/>
      <c r="AI26" s="157"/>
      <c r="AJ26" s="157"/>
      <c r="AK26" s="119"/>
      <c r="AL26" s="120"/>
      <c r="AM26" s="11"/>
      <c r="AN26" s="11"/>
      <c r="AO26" s="11"/>
      <c r="AP26" s="11"/>
      <c r="AQ26" s="11"/>
      <c r="AR26" s="79" t="str">
        <f>$L$20</f>
        <v>Gallmann/Hagedorn</v>
      </c>
      <c r="AS26" s="80">
        <v>0</v>
      </c>
      <c r="AT26" s="80">
        <v>0</v>
      </c>
      <c r="AU26" s="80"/>
      <c r="AV26" s="26">
        <f>IF(AS26&gt;AS27,1,0)+IF(AT26&gt;AT27,1,0)+IF(AU26&gt;AU27,1,0)</f>
        <v>0</v>
      </c>
      <c r="AW26" s="27"/>
      <c r="AX26" s="24" t="str">
        <f>$L$18</f>
        <v>Dietrich/Thiery</v>
      </c>
      <c r="AY26" s="25"/>
      <c r="AZ26" s="25"/>
      <c r="BA26" s="25"/>
      <c r="BB26" s="26">
        <f>IF(AY26&gt;AY27,1,0)+IF(AZ26&gt;AZ27,1,0)+IF(BA26&gt;BA27,1,0)</f>
        <v>0</v>
      </c>
      <c r="BC26" s="27"/>
      <c r="BD26" s="24" t="str">
        <f>$L$22</f>
        <v>Goebel/Shimomura</v>
      </c>
      <c r="BE26" s="25">
        <v>2</v>
      </c>
      <c r="BF26" s="25">
        <v>0</v>
      </c>
      <c r="BG26" s="25"/>
      <c r="BH26" s="26">
        <f>IF(BE26&gt;BE27,1,0)+IF(BF26&gt;BF27,1,0)+IF(BG26&gt;BG27,1,0)</f>
        <v>0</v>
      </c>
      <c r="BI26" s="19"/>
    </row>
    <row r="27" spans="1:61" s="20" customFormat="1" ht="34.9" customHeight="1" thickTop="1" thickBot="1" x14ac:dyDescent="0.35">
      <c r="A27" s="15"/>
      <c r="B27" s="111"/>
      <c r="C27" s="111"/>
      <c r="D27" s="111"/>
      <c r="E27" s="111"/>
      <c r="F27" s="111"/>
      <c r="G27" s="111"/>
      <c r="H27" s="111"/>
      <c r="I27" s="111"/>
      <c r="J27" s="111"/>
      <c r="K27" s="6"/>
      <c r="L27" s="123"/>
      <c r="M27" s="123"/>
      <c r="N27" s="123"/>
      <c r="O27" s="123"/>
      <c r="P27" s="124"/>
      <c r="Q27" s="124"/>
      <c r="R27" s="12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61" t="s">
        <v>27</v>
      </c>
      <c r="AE27" s="161"/>
      <c r="AF27" s="161"/>
      <c r="AG27" s="161"/>
      <c r="AH27" s="161"/>
      <c r="AI27" s="161"/>
      <c r="AJ27" s="161"/>
      <c r="AK27" s="115"/>
      <c r="AL27" s="115"/>
      <c r="AM27" s="11"/>
      <c r="AN27" s="11"/>
      <c r="AO27" s="11"/>
      <c r="AP27" s="11"/>
      <c r="AQ27" s="11"/>
      <c r="AR27" s="55" t="str">
        <f>$L$30</f>
        <v>Thomas/Velder</v>
      </c>
      <c r="AS27" s="56">
        <v>6</v>
      </c>
      <c r="AT27" s="56">
        <v>6</v>
      </c>
      <c r="AU27" s="56"/>
      <c r="AV27" s="81">
        <f>IF(AS27&gt;AS26,1,0)+IF(AT27&gt;AT26,1,0)+IF(AU27&gt;AU26,1,0)</f>
        <v>2</v>
      </c>
      <c r="AW27" s="27"/>
      <c r="AX27" s="55" t="str">
        <f>$L$28</f>
        <v>Schmidt/Wendemuth</v>
      </c>
      <c r="AY27" s="56"/>
      <c r="AZ27" s="56"/>
      <c r="BA27" s="56"/>
      <c r="BB27" s="81">
        <f>IF(AY27&gt;AY26,1,0)+IF(AZ27&gt;AZ26,1,0)+IF(BA27&gt;BA26,1,0)</f>
        <v>0</v>
      </c>
      <c r="BC27" s="28"/>
      <c r="BD27" s="55" t="str">
        <f>$L$26</f>
        <v>Meuser-S./Goldammer</v>
      </c>
      <c r="BE27" s="56">
        <v>6</v>
      </c>
      <c r="BF27" s="56">
        <v>6</v>
      </c>
      <c r="BG27" s="56"/>
      <c r="BH27" s="81">
        <f>IF(BE27&gt;BE26,1,0)+IF(BF27&gt;BF26,1,0)+IF(BG27&gt;BG26,1,0)</f>
        <v>2</v>
      </c>
      <c r="BI27" s="19"/>
    </row>
    <row r="28" spans="1:61" s="20" customFormat="1" ht="34.9" customHeight="1" thickTop="1" thickBot="1" x14ac:dyDescent="0.25">
      <c r="A28" s="15"/>
      <c r="B28" s="111"/>
      <c r="C28" s="111"/>
      <c r="D28" s="111"/>
      <c r="E28" s="111"/>
      <c r="F28" s="111"/>
      <c r="G28" s="111"/>
      <c r="H28" s="111"/>
      <c r="I28" s="111"/>
      <c r="J28" s="111"/>
      <c r="K28" s="118" t="s">
        <v>28</v>
      </c>
      <c r="L28" s="154" t="s">
        <v>29</v>
      </c>
      <c r="M28" s="155"/>
      <c r="N28" s="155"/>
      <c r="O28" s="155"/>
      <c r="P28" s="155"/>
      <c r="Q28" s="155"/>
      <c r="R28" s="156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57" t="str">
        <f>$J$14</f>
        <v>Schmidt/Wendemuth</v>
      </c>
      <c r="AE28" s="157"/>
      <c r="AF28" s="157"/>
      <c r="AG28" s="157"/>
      <c r="AH28" s="157"/>
      <c r="AI28" s="157"/>
      <c r="AJ28" s="157"/>
      <c r="AK28" s="119"/>
      <c r="AL28" s="120"/>
      <c r="AM28" s="11"/>
      <c r="AN28" s="11"/>
      <c r="AO28" s="11"/>
      <c r="AP28" s="11"/>
      <c r="AQ28" s="11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19"/>
    </row>
    <row r="29" spans="1:61" s="20" customFormat="1" ht="34.9" customHeight="1" thickTop="1" thickBot="1" x14ac:dyDescent="0.35">
      <c r="A29" s="15"/>
      <c r="B29" s="111"/>
      <c r="C29" s="111"/>
      <c r="D29" s="111"/>
      <c r="E29" s="111"/>
      <c r="F29" s="111"/>
      <c r="G29" s="111"/>
      <c r="H29" s="111"/>
      <c r="I29" s="111"/>
      <c r="J29" s="111"/>
      <c r="K29" s="6"/>
      <c r="L29" s="123"/>
      <c r="M29" s="123"/>
      <c r="N29" s="123"/>
      <c r="O29" s="123"/>
      <c r="P29" s="124"/>
      <c r="Q29" s="124"/>
      <c r="R29" s="12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61" t="s">
        <v>30</v>
      </c>
      <c r="AE29" s="161"/>
      <c r="AF29" s="161"/>
      <c r="AG29" s="161"/>
      <c r="AH29" s="161"/>
      <c r="AI29" s="161"/>
      <c r="AJ29" s="161"/>
      <c r="AK29" s="115"/>
      <c r="AL29" s="115"/>
      <c r="AM29" s="129"/>
      <c r="AN29" s="11"/>
      <c r="AO29" s="11"/>
      <c r="AP29" s="11"/>
      <c r="AQ29" s="11"/>
      <c r="AR29" s="8"/>
      <c r="AS29" s="8"/>
      <c r="AT29" s="8"/>
      <c r="AU29" s="8"/>
      <c r="AV29" s="8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19"/>
    </row>
    <row r="30" spans="1:61" s="20" customFormat="1" ht="34.9" customHeight="1" thickTop="1" thickBot="1" x14ac:dyDescent="0.25">
      <c r="A30" s="15"/>
      <c r="B30" s="111"/>
      <c r="C30" s="111"/>
      <c r="D30" s="111"/>
      <c r="E30" s="111"/>
      <c r="F30" s="111"/>
      <c r="G30" s="111"/>
      <c r="H30" s="111"/>
      <c r="I30" s="111"/>
      <c r="J30" s="111"/>
      <c r="K30" s="118" t="s">
        <v>31</v>
      </c>
      <c r="L30" s="154" t="s">
        <v>32</v>
      </c>
      <c r="M30" s="155"/>
      <c r="N30" s="155"/>
      <c r="O30" s="155"/>
      <c r="P30" s="155"/>
      <c r="Q30" s="155"/>
      <c r="R30" s="156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57" t="str">
        <f>$J$15</f>
        <v>Gallmann/Hagedorn</v>
      </c>
      <c r="AE30" s="157"/>
      <c r="AF30" s="157"/>
      <c r="AG30" s="157"/>
      <c r="AH30" s="157"/>
      <c r="AI30" s="157"/>
      <c r="AJ30" s="157"/>
      <c r="AK30" s="119"/>
      <c r="AL30" s="120"/>
      <c r="AM30" s="11"/>
      <c r="AN30" s="11"/>
      <c r="AO30" s="11"/>
      <c r="AP30" s="11"/>
      <c r="AQ30" s="11"/>
      <c r="AR30" s="8"/>
      <c r="AS30" s="8"/>
      <c r="AT30" s="8"/>
      <c r="AU30" s="8"/>
      <c r="AV30" s="8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19"/>
    </row>
    <row r="31" spans="1:61" ht="34.9" customHeight="1" thickTop="1" thickBot="1" x14ac:dyDescent="0.3">
      <c r="A31" s="130"/>
      <c r="B31" s="131"/>
      <c r="C31" s="131"/>
      <c r="D31" s="131"/>
      <c r="E31" s="131"/>
      <c r="F31" s="131"/>
      <c r="G31" s="131"/>
      <c r="H31" s="131"/>
      <c r="I31" s="131"/>
      <c r="J31" s="131"/>
      <c r="K31" s="162" t="s">
        <v>33</v>
      </c>
      <c r="L31" s="162"/>
      <c r="M31" s="162"/>
      <c r="N31" s="162"/>
      <c r="O31" s="162"/>
      <c r="P31" s="132"/>
      <c r="Q31" s="132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4"/>
      <c r="AG31" s="134"/>
      <c r="AH31" s="134"/>
      <c r="AI31" s="134"/>
      <c r="AJ31" s="135"/>
      <c r="AK31" s="135"/>
      <c r="AL31" s="136"/>
      <c r="AM31" s="137"/>
      <c r="AN31" s="137"/>
      <c r="AO31" s="137"/>
      <c r="AP31" s="137"/>
      <c r="AQ31" s="133"/>
      <c r="AR31" s="138"/>
      <c r="AS31" s="138"/>
      <c r="AT31" s="138"/>
      <c r="AU31" s="138"/>
      <c r="AV31" s="138"/>
      <c r="AW31" s="138"/>
      <c r="AX31" s="138"/>
      <c r="AY31" s="138"/>
      <c r="AZ31" s="138"/>
      <c r="BA31" s="163"/>
      <c r="BB31" s="163"/>
      <c r="BC31" s="163"/>
      <c r="BD31" s="163"/>
      <c r="BE31" s="163"/>
      <c r="BF31" s="138"/>
      <c r="BG31" s="138"/>
      <c r="BH31" s="138"/>
      <c r="BI31" s="139"/>
    </row>
  </sheetData>
  <sheetProtection password="E760" sheet="1"/>
  <mergeCells count="48">
    <mergeCell ref="AD29:AJ29"/>
    <mergeCell ref="L30:R30"/>
    <mergeCell ref="AD30:AJ30"/>
    <mergeCell ref="K31:O31"/>
    <mergeCell ref="BA31:BE31"/>
    <mergeCell ref="AD25:AJ25"/>
    <mergeCell ref="L26:R26"/>
    <mergeCell ref="AD26:AJ26"/>
    <mergeCell ref="AD27:AJ27"/>
    <mergeCell ref="L28:R28"/>
    <mergeCell ref="AD28:AJ28"/>
    <mergeCell ref="AD21:AJ21"/>
    <mergeCell ref="L22:R22"/>
    <mergeCell ref="AD22:AJ22"/>
    <mergeCell ref="AD23:AJ23"/>
    <mergeCell ref="L24:R24"/>
    <mergeCell ref="AD24:AJ24"/>
    <mergeCell ref="L20:R20"/>
    <mergeCell ref="AD20:AJ20"/>
    <mergeCell ref="BB6:BB7"/>
    <mergeCell ref="BE6:BE7"/>
    <mergeCell ref="BF6:BF7"/>
    <mergeCell ref="L17:R17"/>
    <mergeCell ref="AD17:AJ17"/>
    <mergeCell ref="L18:R18"/>
    <mergeCell ref="AD18:AJ18"/>
    <mergeCell ref="AD19:AJ19"/>
    <mergeCell ref="BG6:BG7"/>
    <mergeCell ref="BH6:BH7"/>
    <mergeCell ref="AG8:AI8"/>
    <mergeCell ref="AJ8:AL8"/>
    <mergeCell ref="AM8:AO8"/>
    <mergeCell ref="AT6:AT7"/>
    <mergeCell ref="AU6:AU7"/>
    <mergeCell ref="AV6:AV7"/>
    <mergeCell ref="AY6:AY7"/>
    <mergeCell ref="AZ6:AZ7"/>
    <mergeCell ref="BA6:BA7"/>
    <mergeCell ref="L2:AQ2"/>
    <mergeCell ref="AX4:BB4"/>
    <mergeCell ref="L6:N8"/>
    <mergeCell ref="O6:Q8"/>
    <mergeCell ref="R6:T8"/>
    <mergeCell ref="U6:W8"/>
    <mergeCell ref="X6:Z8"/>
    <mergeCell ref="AA6:AC8"/>
    <mergeCell ref="AD6:AF8"/>
    <mergeCell ref="AS6:AS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8" fitToWidth="0" orientation="landscape" horizontalDpi="4294967293" verticalDpi="0" r:id="rId1"/>
  <headerFooter>
    <oddHeader>&amp;C&amp;24Clubmeisterschaften 2020 - Damen Doppel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7er-Gr 2GwS neu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Krätzer</dc:creator>
  <cp:lastModifiedBy>Krätzer</cp:lastModifiedBy>
  <cp:lastPrinted>2020-07-15T10:22:37Z</cp:lastPrinted>
  <dcterms:created xsi:type="dcterms:W3CDTF">2020-07-15T09:27:17Z</dcterms:created>
  <dcterms:modified xsi:type="dcterms:W3CDTF">2020-11-07T08:47:24Z</dcterms:modified>
</cp:coreProperties>
</file>